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S:\GAIC\Finance\CorpDev\Supplemental Package\2017\Q2 - 2017\Final\"/>
    </mc:Choice>
  </mc:AlternateContent>
  <workbookProtection workbookPassword="CBFD" lockStructure="1"/>
  <bookViews>
    <workbookView xWindow="19260" yWindow="120" windowWidth="18795" windowHeight="10950" tabRatio="932"/>
  </bookViews>
  <sheets>
    <sheet name="Cover Page" sheetId="64" r:id="rId1"/>
    <sheet name="Contents" sheetId="65" r:id="rId2"/>
    <sheet name="Pg 3 Highlights" sheetId="73" r:id="rId3"/>
    <sheet name="Pg 4 Earnings" sheetId="54" r:id="rId4"/>
    <sheet name="Pg 5 Earnings Per Share" sheetId="83" r:id="rId5"/>
    <sheet name="Pg 6 P&amp;C_UW" sheetId="84" r:id="rId6"/>
    <sheet name="Pg 7 P&amp;C_Specialty_UW" sheetId="4" r:id="rId7"/>
    <sheet name="Pg 8 P&amp;C_P&amp;T_UW" sheetId="56" r:id="rId8"/>
    <sheet name="Pg 9 P&amp;C_SC_UW" sheetId="70" r:id="rId9"/>
    <sheet name="Pg 10 P&amp;C_SF_UW" sheetId="71" r:id="rId10"/>
    <sheet name="Pg 11 P&amp;C_Spec_Other_UW" sheetId="72" r:id="rId11"/>
    <sheet name="Pg 12 Annuity Results" sheetId="74" r:id="rId12"/>
    <sheet name="Module1" sheetId="24" state="veryHidden" r:id=""/>
    <sheet name="Pg 13 Annuity Benefit Expense" sheetId="90" r:id="rId13"/>
    <sheet name="Pg 14 Annuity_Spread" sheetId="76" r:id="rId14"/>
    <sheet name="Pg 15 Annuity STAT Premiums" sheetId="45" r:id="rId15"/>
    <sheet name="Pg 16 Annuity_Benefits_Accum" sheetId="77" r:id="rId16"/>
    <sheet name="Pg 17 Balance Sheet" sheetId="55" r:id="rId17"/>
    <sheet name="Pg 18 Book Value" sheetId="67" r:id="rId18"/>
    <sheet name="Pg 19 Capitalization" sheetId="69" r:id="rId19"/>
    <sheet name="Pg 20 Additional Supp Data" sheetId="89" r:id="rId20"/>
    <sheet name="Pg 21 Inv_Schedule" sheetId="44" r:id="rId21"/>
    <sheet name="Pg 22 Qtr_NII" sheetId="92" r:id="rId22"/>
    <sheet name="Pg 23 Inv_FM_Cons" sheetId="82" r:id="rId23"/>
    <sheet name="Pg 24 Inv_FM_Segment" sheetId="57" r:id="rId24"/>
    <sheet name="Pg 25 FM Rating" sheetId="85" r:id="rId25"/>
    <sheet name="Pg 26 Inv_MBS_Cons" sheetId="79" r:id="rId26"/>
    <sheet name="Pg 27 Inv_MBS_Segment" sheetId="58" r:id="rId27"/>
    <sheet name="Pg 28 MBS Rating" sheetId="59" r:id="rId28"/>
    <sheet name="Pg 29 FM_Rating_Type" sheetId="95" r:id="rId29"/>
  </sheets>
  <definedNames>
    <definedName name="Annuity_Benefit_Expense">'Pg 13 Annuity Benefit Expense'!$A$1</definedName>
    <definedName name="Annuity_Benifits_Accum">'Pg 16 Annuity_Benefits_Accum'!$A$1</definedName>
    <definedName name="Annuity_Results" localSheetId="13">'Pg 13 Annuity Benefit Expense'!$A$1</definedName>
    <definedName name="Annuity_Results">'Pg 12 Annuity Results'!$A$1</definedName>
    <definedName name="Annuity_Spread">'Pg 14 Annuity_Spread'!$A$1</definedName>
    <definedName name="Annuity_STAT_Prem">'Pg 15 Annuity STAT Premiums'!$A$1</definedName>
    <definedName name="Balance_Sheet">'Pg 17 Balance Sheet'!$A$1</definedName>
    <definedName name="Book_Value">'Pg 18 Book Value'!$A$1</definedName>
    <definedName name="Capitalization" localSheetId="20">'Pg 20 Additional Supp Data'!$A$1</definedName>
    <definedName name="Capitalization">'Pg 19 Capitalization'!$A$1</definedName>
    <definedName name="Earnings_Per_Share">'Pg 5 Earnings Per Share'!$A$1</definedName>
    <definedName name="FM_Rating_Designation">'Pg 25 FM Rating'!$A$1</definedName>
    <definedName name="Highlights">'Pg 3 Highlights'!$A$1</definedName>
    <definedName name="Inv_by_Seg" localSheetId="22">'Pg 22 Qtr_NII'!$A$1</definedName>
    <definedName name="Inv_by_Seg">'Pg 21 Inv_Schedule'!$A$1</definedName>
    <definedName name="Inv_FM_Cons">'Pg 23 Inv_FM_Cons'!$A$1</definedName>
    <definedName name="Inv_FM_Segment">'Pg 24 Inv_FM_Segment'!$A$1</definedName>
    <definedName name="Inv_MBS_Cons">'Pg 26 Inv_MBS_Cons'!$A$1</definedName>
    <definedName name="Inv_MBS_Rating" localSheetId="29">'Pg 29 FM_Rating_Type'!$A$2</definedName>
    <definedName name="Inv_MBS_Rating">'Pg 28 MBS Rating'!$A$1</definedName>
    <definedName name="Inv_MBS_Segment">'Pg 27 Inv_MBS_Segment'!$A$1</definedName>
    <definedName name="MBS_Cons_Port">'Pg 26 Inv_MBS_Cons'!$A$1</definedName>
    <definedName name="PC_OTHER_UW">'Pg 11 P&amp;C_Spec_Other_UW'!$A$1</definedName>
    <definedName name="PC_PT_UW">'Pg 8 P&amp;C_P&amp;T_UW'!$A$1</definedName>
    <definedName name="PC_SC_UW">'Pg 9 P&amp;C_SC_UW'!$A$1</definedName>
    <definedName name="PC_SF_UW">'Pg 10 P&amp;C_SF_UW'!$A$1</definedName>
    <definedName name="PC_Specialty_UW">'Pg 7 P&amp;C_Specialty_UW'!$A$1</definedName>
    <definedName name="PC_UW">'Pg 6 P&amp;C_UW'!$A$1</definedName>
    <definedName name="_xlnm.Print_Area" localSheetId="13">'Pg 13 Annuity Benefit Expense'!$A$1:$V$29</definedName>
    <definedName name="_xlnm.Print_Area" localSheetId="18">'Pg 18 Book Value'!$A$1:$M$36</definedName>
    <definedName name="_xlnm.Print_Area" localSheetId="22">'Pg 22 Qtr_NII'!$A$1:$U$49</definedName>
    <definedName name="_xlnm.Print_Area" localSheetId="5">'Pg 6 P&amp;C_UW'!$A$1:$U$51</definedName>
    <definedName name="Qtr_NII">'Pg 22 Qtr_NII'!$A$1</definedName>
    <definedName name="Summary_of_Earnings" localSheetId="4">'Pg 5 Earnings Per Share'!$A$1</definedName>
    <definedName name="Summary_of_Earnings">'Pg 4 Earnings'!$A$1</definedName>
  </definedNames>
  <calcPr calcId="162913"/>
</workbook>
</file>

<file path=xl/calcChain.xml><?xml version="1.0" encoding="utf-8"?>
<calcChain xmlns="http://schemas.openxmlformats.org/spreadsheetml/2006/main">
  <c r="A45" i="65" l="1"/>
  <c r="A36" i="65"/>
  <c r="A23" i="65" l="1"/>
  <c r="A22" i="65"/>
  <c r="A32" i="65"/>
  <c r="A26" i="65"/>
  <c r="A25" i="65"/>
  <c r="A42" i="65"/>
  <c r="A41" i="65"/>
  <c r="A40" i="65"/>
  <c r="A39" i="65"/>
  <c r="A38" i="65"/>
  <c r="A37" i="65"/>
  <c r="A35" i="65"/>
  <c r="A31" i="65"/>
  <c r="A30" i="65"/>
  <c r="A29" i="65"/>
  <c r="A24" i="65"/>
  <c r="A19" i="65"/>
  <c r="A18" i="65"/>
  <c r="A17" i="65"/>
  <c r="A16" i="65"/>
  <c r="A15" i="65"/>
  <c r="A14" i="65"/>
  <c r="A11" i="65"/>
  <c r="A10" i="65"/>
  <c r="A9" i="65"/>
  <c r="A1" i="65"/>
  <c r="A2" i="65"/>
  <c r="A8" i="65" s="1"/>
  <c r="B9" i="65"/>
  <c r="B10" i="65" s="1"/>
  <c r="B11" i="65" s="1"/>
  <c r="B14" i="65" s="1"/>
  <c r="B15" i="65" s="1"/>
  <c r="B16" i="65" s="1"/>
  <c r="B17" i="65" s="1"/>
  <c r="B18" i="65" s="1"/>
  <c r="B19" i="65" s="1"/>
  <c r="B22" i="65" s="1"/>
  <c r="B23" i="65" s="1"/>
  <c r="B24" i="65" s="1"/>
  <c r="B25" i="65" s="1"/>
  <c r="B26" i="65" s="1"/>
  <c r="B29" i="65" s="1"/>
  <c r="B30" i="65" s="1"/>
  <c r="B31" i="65" s="1"/>
  <c r="B32" i="65" s="1"/>
  <c r="B35" i="65" s="1"/>
  <c r="B36" i="65" s="1"/>
  <c r="B37" i="65" s="1"/>
  <c r="B38" i="65" s="1"/>
  <c r="B39" i="65" s="1"/>
  <c r="B40" i="65" s="1"/>
  <c r="B41" i="65" s="1"/>
  <c r="B42" i="65" s="1"/>
  <c r="B45" i="65" s="1"/>
</calcChain>
</file>

<file path=xl/sharedStrings.xml><?xml version="1.0" encoding="utf-8"?>
<sst xmlns="http://schemas.openxmlformats.org/spreadsheetml/2006/main" count="1461" uniqueCount="482">
  <si>
    <t>Summary of Earnings</t>
  </si>
  <si>
    <t>Three Months Ended</t>
  </si>
  <si>
    <t>Twelve Months Ended</t>
  </si>
  <si>
    <t>Total</t>
  </si>
  <si>
    <t>Other</t>
  </si>
  <si>
    <t>Six Months Ended</t>
  </si>
  <si>
    <t>Nine Months Ended</t>
  </si>
  <si>
    <t>Consolidated Balance Sheet</t>
  </si>
  <si>
    <t>Goodwill</t>
  </si>
  <si>
    <t>Unrealized</t>
  </si>
  <si>
    <t>Cost</t>
  </si>
  <si>
    <t>Gain (Loss)</t>
  </si>
  <si>
    <t>($ in millions)</t>
  </si>
  <si>
    <t>Portfolio</t>
  </si>
  <si>
    <t>Gross investment income</t>
  </si>
  <si>
    <t>% of</t>
  </si>
  <si>
    <t>Page</t>
  </si>
  <si>
    <t>Amortized</t>
  </si>
  <si>
    <t>Fair Value</t>
  </si>
  <si>
    <t>US Government and government agencies</t>
  </si>
  <si>
    <t>States, municipalities and political subdivisions</t>
  </si>
  <si>
    <t>Foreign government</t>
  </si>
  <si>
    <t xml:space="preserve">  Residential</t>
  </si>
  <si>
    <t xml:space="preserve">     Agency</t>
  </si>
  <si>
    <t xml:space="preserve">     Alt-A</t>
  </si>
  <si>
    <t xml:space="preserve">     Subprime</t>
  </si>
  <si>
    <t xml:space="preserve">  Commercial</t>
  </si>
  <si>
    <t xml:space="preserve">     AAA</t>
  </si>
  <si>
    <t xml:space="preserve">     AA</t>
  </si>
  <si>
    <t xml:space="preserve">     A</t>
  </si>
  <si>
    <t xml:space="preserve">     BBB</t>
  </si>
  <si>
    <t xml:space="preserve">     BB</t>
  </si>
  <si>
    <t xml:space="preserve">     B</t>
  </si>
  <si>
    <t xml:space="preserve">     Other</t>
  </si>
  <si>
    <t>Change in unearned premiums</t>
  </si>
  <si>
    <t>American Financial Group, Inc.</t>
  </si>
  <si>
    <t>Corporate Headquarters</t>
  </si>
  <si>
    <t>Great American Insurance Group Tower</t>
  </si>
  <si>
    <t>301 E Fourth Street</t>
  </si>
  <si>
    <t>Cincinnati, OH 45202</t>
  </si>
  <si>
    <t>Section</t>
  </si>
  <si>
    <t>Special A&amp;E charges</t>
  </si>
  <si>
    <t>Specialty Casualty - Underwriting Results (GAAP)</t>
  </si>
  <si>
    <t>Specialty Financial - Underwriting Results (GAAP)</t>
  </si>
  <si>
    <t>Other Specialty - Underwriting Results (GAAP)</t>
  </si>
  <si>
    <t>Financial Highlights</t>
  </si>
  <si>
    <t>Consolidated Balance Sheet / Book Value / Debt</t>
  </si>
  <si>
    <t>($ in millions )</t>
  </si>
  <si>
    <t>Intangibles</t>
  </si>
  <si>
    <t>Core net operating earnings per share</t>
  </si>
  <si>
    <t>Diluted earnings per share</t>
  </si>
  <si>
    <t xml:space="preserve">Underwriting profit </t>
  </si>
  <si>
    <t>Pre-tax core operating earnings</t>
  </si>
  <si>
    <t>Income tax expense</t>
  </si>
  <si>
    <t>Core net operating earnings</t>
  </si>
  <si>
    <t xml:space="preserve">Non-core items, net of tax:  </t>
  </si>
  <si>
    <t xml:space="preserve">Net earnings </t>
  </si>
  <si>
    <t>Average number of diluted shares</t>
  </si>
  <si>
    <t>Other core charges</t>
  </si>
  <si>
    <t>Combined ratio</t>
  </si>
  <si>
    <t>Underwriting profit</t>
  </si>
  <si>
    <t>Assets of managed investment entities</t>
  </si>
  <si>
    <t>Total assets</t>
  </si>
  <si>
    <t>Unpaid losses and loss adjustment expenses</t>
  </si>
  <si>
    <t>Unearned premiums</t>
  </si>
  <si>
    <t>Annuity benefits accumulated</t>
  </si>
  <si>
    <t>Liabilities of managed investment entities</t>
  </si>
  <si>
    <t>Other liabilities</t>
  </si>
  <si>
    <t>Total liabilities</t>
  </si>
  <si>
    <t>Total shareholders' equity</t>
  </si>
  <si>
    <t>Common stock</t>
  </si>
  <si>
    <t>Capital surplus</t>
  </si>
  <si>
    <t>Appropriated retained earnings</t>
  </si>
  <si>
    <t>Other comprehensive income, net of tax</t>
  </si>
  <si>
    <t>Market capitalization</t>
  </si>
  <si>
    <t>Total revenues</t>
  </si>
  <si>
    <t>Total costs and expenses</t>
  </si>
  <si>
    <t>Premiums</t>
  </si>
  <si>
    <t>Embedded derivative mark-to-market</t>
  </si>
  <si>
    <t>Change in other benefit reserves</t>
  </si>
  <si>
    <t>Unlockings</t>
  </si>
  <si>
    <t>Ending fixed annuity reserves</t>
  </si>
  <si>
    <t>Subtotal fixed annuity premiums</t>
  </si>
  <si>
    <t xml:space="preserve">Average annuity benefits accumulated </t>
  </si>
  <si>
    <t>Net investment income (as % of investments)</t>
  </si>
  <si>
    <t>Other annuity benefit expenses, net</t>
  </si>
  <si>
    <t>Change in fair value of derivatives</t>
  </si>
  <si>
    <t>Interest credited - fixed</t>
  </si>
  <si>
    <t>Equity option mark-to-market</t>
  </si>
  <si>
    <t>Change in expected death and annuitization reserve</t>
  </si>
  <si>
    <t>Amortization of sales inducements</t>
  </si>
  <si>
    <t>Net interest spread</t>
  </si>
  <si>
    <t>Net spread earned on fixed annuities</t>
  </si>
  <si>
    <t>Highlights</t>
  </si>
  <si>
    <t>Per share data</t>
  </si>
  <si>
    <t>Financial ratios</t>
  </si>
  <si>
    <t>Annuity statutory premiums</t>
  </si>
  <si>
    <t>Net Spread on Fixed Annuities (GAAP)</t>
  </si>
  <si>
    <t>Variable annuities</t>
  </si>
  <si>
    <t>Total annuity premiums</t>
  </si>
  <si>
    <t>Noncontrolling interests</t>
  </si>
  <si>
    <t>Total liabilities and equity</t>
  </si>
  <si>
    <t>Equity securities</t>
  </si>
  <si>
    <t>Policy loans</t>
  </si>
  <si>
    <t>Mortgage loans</t>
  </si>
  <si>
    <t>Real estate and other investments</t>
  </si>
  <si>
    <t>Annuity Premiums (Statutory)</t>
  </si>
  <si>
    <t>Total current accident year catastrophe losses</t>
  </si>
  <si>
    <t>Loss and LAE components:</t>
  </si>
  <si>
    <t>Unrealized gains - equities</t>
  </si>
  <si>
    <t>Net investment income</t>
  </si>
  <si>
    <t>Asset-backed securities</t>
  </si>
  <si>
    <t>Other investments</t>
  </si>
  <si>
    <t>Investment expenses</t>
  </si>
  <si>
    <t>Net earnings</t>
  </si>
  <si>
    <t>Net spread on fixed annuities:</t>
  </si>
  <si>
    <t>Annuity earnings</t>
  </si>
  <si>
    <t>Property and Casualty Insurance</t>
  </si>
  <si>
    <t>Earnings Per Share Summary</t>
  </si>
  <si>
    <t>Specialty - Underwriting Results (GAAP)</t>
  </si>
  <si>
    <t>Loss and LAE</t>
  </si>
  <si>
    <t>Combined ratio - Specialty</t>
  </si>
  <si>
    <t>Property and Transportation - Underwriting Results (GAAP)</t>
  </si>
  <si>
    <t>Earnings on fixed annuity benefits accumulated</t>
  </si>
  <si>
    <t>Variable annuity earnings</t>
  </si>
  <si>
    <t>Interest credited</t>
  </si>
  <si>
    <t>Fixed component of variable annuities</t>
  </si>
  <si>
    <t>Deferred policy acquisition costs</t>
  </si>
  <si>
    <t>Shareholders' equity</t>
  </si>
  <si>
    <t>Shareholders' equity, excluding appropriated retained earnings</t>
  </si>
  <si>
    <t>Adjusted shareholders' equity</t>
  </si>
  <si>
    <t>Tangible adjusted shareholders' equity</t>
  </si>
  <si>
    <t>Book value per share:</t>
  </si>
  <si>
    <t>Capitalization</t>
  </si>
  <si>
    <t>Residential mortgage-backed securities</t>
  </si>
  <si>
    <t>Commercial mortgage-backed securities</t>
  </si>
  <si>
    <t>Investment</t>
  </si>
  <si>
    <t>(in millions, except per share information)</t>
  </si>
  <si>
    <t>Loss and LAE ratio</t>
  </si>
  <si>
    <t>Total cash and investments</t>
  </si>
  <si>
    <t xml:space="preserve">Recoverables from reinsurers </t>
  </si>
  <si>
    <t>Prepaid reinsurance premiums</t>
  </si>
  <si>
    <t>Other receivables</t>
  </si>
  <si>
    <t>Variable annuity assets (separate accounts)</t>
  </si>
  <si>
    <t>Agents' balances and premiums receivable</t>
  </si>
  <si>
    <t>Life, accident and health reserves</t>
  </si>
  <si>
    <t>Payable to reinsurers</t>
  </si>
  <si>
    <t>Variable annuity liabilities (separate accounts)</t>
  </si>
  <si>
    <t>Unappropriated retained earnings</t>
  </si>
  <si>
    <t>Cash and cash equivalents</t>
  </si>
  <si>
    <t>Total net investment income</t>
  </si>
  <si>
    <t>Fixed Maturities - By Security Type - AFG Consolidated</t>
  </si>
  <si>
    <t>Total AFG consolidated</t>
  </si>
  <si>
    <t xml:space="preserve">% of </t>
  </si>
  <si>
    <t>Excluding investment expense (a)</t>
  </si>
  <si>
    <t>Net of investment expense (a)</t>
  </si>
  <si>
    <t>Approximate average life and duration:</t>
  </si>
  <si>
    <t>Approximate duration</t>
  </si>
  <si>
    <t>Mortgage-Backed Securities Portfolio</t>
  </si>
  <si>
    <t>Policy charges and other miscellaneous income</t>
  </si>
  <si>
    <t>Total cash and investments:</t>
  </si>
  <si>
    <t>Surrenders, benefits and other withdrawals</t>
  </si>
  <si>
    <t>Interest and other annuity benefit expenses:</t>
  </si>
  <si>
    <t>Mortgage-Backed Securities - AFG Consolidated</t>
  </si>
  <si>
    <t>Impact of unrealized investment gains on reserves</t>
  </si>
  <si>
    <t>Fixed Annuity Benefits Accumulated (GAAP)</t>
  </si>
  <si>
    <t>Annuity Segment</t>
  </si>
  <si>
    <t>Adjusted shareholders' equity (a)</t>
  </si>
  <si>
    <t>Adjusted book value per share (a)</t>
  </si>
  <si>
    <t>Loss &amp; LAE ratio</t>
  </si>
  <si>
    <t>Current accident year catastrophe losses:</t>
  </si>
  <si>
    <t>Catastrophe reinstatement premium</t>
  </si>
  <si>
    <t>Catastrophe loss</t>
  </si>
  <si>
    <t>Combined ratio:</t>
  </si>
  <si>
    <t>Current accident year catastrophe loss</t>
  </si>
  <si>
    <t>Gross written premiums</t>
  </si>
  <si>
    <t>Ceded reinsurance premiums</t>
  </si>
  <si>
    <t>Net written premiums</t>
  </si>
  <si>
    <t>Net earned premiums</t>
  </si>
  <si>
    <t>Included in results above:</t>
  </si>
  <si>
    <t>Current accident year, excluding catastrophe loss</t>
  </si>
  <si>
    <t>Net interest spread on fixed annuities</t>
  </si>
  <si>
    <t>of beginning reserves</t>
  </si>
  <si>
    <t>Annualized surrenders and other withdrawals as a %</t>
  </si>
  <si>
    <t>Property and</t>
  </si>
  <si>
    <t>Annuity and</t>
  </si>
  <si>
    <t>Total AFG</t>
  </si>
  <si>
    <t>Consolidated</t>
  </si>
  <si>
    <t>Consolidate</t>
  </si>
  <si>
    <t>CLOs</t>
  </si>
  <si>
    <t>513 579 6739</t>
  </si>
  <si>
    <t>Guaranteed withdrawal benefit fees</t>
  </si>
  <si>
    <t>Diluted earnings per share:</t>
  </si>
  <si>
    <t>Assets:</t>
  </si>
  <si>
    <t>Liabilities and Equity:</t>
  </si>
  <si>
    <t>Shareholders' equity:</t>
  </si>
  <si>
    <t>Common shares outstanding</t>
  </si>
  <si>
    <t>AFG's closing common share price</t>
  </si>
  <si>
    <t>Property and Casualty Insurance Segment</t>
  </si>
  <si>
    <t>Property and Casualty Insurance - Summary Underwriting Results (GAAP)</t>
  </si>
  <si>
    <t>Fixed Maturities - By Security Type Portfolio</t>
  </si>
  <si>
    <t>Investment grade</t>
  </si>
  <si>
    <t>Approximate average life</t>
  </si>
  <si>
    <t>5 years</t>
  </si>
  <si>
    <t>Cash dividends per common share</t>
  </si>
  <si>
    <t>Special A&amp;E charges, included in loss and LAE</t>
  </si>
  <si>
    <t>Retail single premium annuities - indexed</t>
  </si>
  <si>
    <t>Retail single premium annuities - fixed</t>
  </si>
  <si>
    <t>Financial institutions single premium annuities - indexed</t>
  </si>
  <si>
    <t>Financial institutions single premium annuities - fixed</t>
  </si>
  <si>
    <t>Book Value Per Share and Price / Book Summary</t>
  </si>
  <si>
    <t>Price / Adjusted book value ratio</t>
  </si>
  <si>
    <t>Interest credited - fixed component of variable annuities</t>
  </si>
  <si>
    <t>Loss and LAE components - property and casualty insurance</t>
  </si>
  <si>
    <t xml:space="preserve">  Subtotal - investment grade</t>
  </si>
  <si>
    <t>Average fixed annuity investments (at amortized cost)</t>
  </si>
  <si>
    <t>As % of average annuity benefits accumulated (except as noted)</t>
  </si>
  <si>
    <t>Acquisition expenses</t>
  </si>
  <si>
    <t>Other expenses</t>
  </si>
  <si>
    <t>Beginning fixed annuity reserves</t>
  </si>
  <si>
    <t>Annuity benefits accumulated per balance sheet</t>
  </si>
  <si>
    <t>Investments in excess of annuity benefits accumulated</t>
  </si>
  <si>
    <t>Property and Casualty combined ratio - Specialty:</t>
  </si>
  <si>
    <t>Property and Casualty net written premiums</t>
  </si>
  <si>
    <t xml:space="preserve">Property and Casualty Insurance operating earnings </t>
  </si>
  <si>
    <t xml:space="preserve">Former Railroad and Manufacturing operations </t>
  </si>
  <si>
    <t>Former Railroad and Manufacturing operations</t>
  </si>
  <si>
    <t>Property and Transportation</t>
  </si>
  <si>
    <t>Specialty Casualty</t>
  </si>
  <si>
    <t>Specialty Financial</t>
  </si>
  <si>
    <t>Other Specialty</t>
  </si>
  <si>
    <t>Underwriting profit - Specialty</t>
  </si>
  <si>
    <t>Underwriting profit - Core</t>
  </si>
  <si>
    <t xml:space="preserve">Combined ratio - Specialty </t>
  </si>
  <si>
    <t>Casualty</t>
  </si>
  <si>
    <t>Insurance</t>
  </si>
  <si>
    <t>Run-off</t>
  </si>
  <si>
    <t>Annuity and Run-off</t>
  </si>
  <si>
    <t>Annuity and Run-off:</t>
  </si>
  <si>
    <t>Property and Casualty Insurance:</t>
  </si>
  <si>
    <t>Total Annuity and Run-off</t>
  </si>
  <si>
    <t>By Asset Type</t>
  </si>
  <si>
    <t xml:space="preserve">     Prime (Non-Agency)</t>
  </si>
  <si>
    <t xml:space="preserve">  Subtotal - Investment grade</t>
  </si>
  <si>
    <t>Reconciliation to annuity benefits accumulated:</t>
  </si>
  <si>
    <t>Underwriting expense</t>
  </si>
  <si>
    <t>Underwriting expense ratio</t>
  </si>
  <si>
    <t>Paid Losses (GAAP)</t>
  </si>
  <si>
    <t>Statutory Surplus</t>
  </si>
  <si>
    <t>AFG's principal annuity subsidiaries (total adjusted capital)</t>
  </si>
  <si>
    <t>Allowable dividends without regulatory approval</t>
  </si>
  <si>
    <t xml:space="preserve">Total </t>
  </si>
  <si>
    <t>Additional Supplemental Information</t>
  </si>
  <si>
    <t>Federal Home Loan Bank advances</t>
  </si>
  <si>
    <t xml:space="preserve">Property and Casualty Insurance run-off operations </t>
  </si>
  <si>
    <t>Property and Casualty Insurance run-off operations</t>
  </si>
  <si>
    <t>Earnings on investments in excess of annuity benefits accumulated</t>
  </si>
  <si>
    <t xml:space="preserve">(a) Annualized yield is calculated by dividing investment income for the quarter by the average cost over the quarter.  </t>
  </si>
  <si>
    <t xml:space="preserve">     Average cost is the average of the beginning and ending quarter asset balances.</t>
  </si>
  <si>
    <t xml:space="preserve">     Life Insurance Company of New York, an unaffiliated life insurance company.</t>
  </si>
  <si>
    <t xml:space="preserve">(a) The ELNY guaranty fund assessments charge represent guaranty fund assessments in connection with the insolvency and liquidation of Executive </t>
  </si>
  <si>
    <t>6.5 years</t>
  </si>
  <si>
    <t>12/31/14</t>
  </si>
  <si>
    <t>Fixed maturities - Available for sale</t>
  </si>
  <si>
    <t>Fixed maturities - Trading</t>
  </si>
  <si>
    <t>Equity in investees</t>
  </si>
  <si>
    <t>(b) Adjusts the yield on tax-exempt bonds to the fully taxable equivalent yield.</t>
  </si>
  <si>
    <t>Tax equivalent, net of investment expense (b)</t>
  </si>
  <si>
    <t>Annualized yield on available for sale fixed maturities:</t>
  </si>
  <si>
    <t>Annualized core operating return on equity (b)</t>
  </si>
  <si>
    <t>Annualized return on equity (b)</t>
  </si>
  <si>
    <t>Medicare Supplement and Critical Illness earnings</t>
  </si>
  <si>
    <t>Net spread earned:</t>
  </si>
  <si>
    <t>Before impact of fair value accounting</t>
  </si>
  <si>
    <t>After impact of fair value accounting</t>
  </si>
  <si>
    <t>Subtotal before impact of fair value accounting</t>
  </si>
  <si>
    <t>(c) Change in fair value of derivatives offset by the estimated related adjustments to amortization of deferred sales inducements and deferred policy acquisition costs.</t>
  </si>
  <si>
    <t>Impact of fair value accounting (c)</t>
  </si>
  <si>
    <t>AFG subordinated debentures</t>
  </si>
  <si>
    <t>Obligations of subsidiaries - secured by real estate</t>
  </si>
  <si>
    <t>Obligations of subsidiaries - other</t>
  </si>
  <si>
    <t>Less:</t>
  </si>
  <si>
    <t xml:space="preserve">  Appropriated retained earnings</t>
  </si>
  <si>
    <t>Total adjusted capital</t>
  </si>
  <si>
    <t>Total adjusted capital excluding obligations secured by real estate</t>
  </si>
  <si>
    <t>Ratio of debt to total adjusted capital:</t>
  </si>
  <si>
    <t>Borrowings drawn under credit facility</t>
  </si>
  <si>
    <t>Annuity Earnings (GAAP)</t>
  </si>
  <si>
    <t>Core Annuity earnings before income taxes</t>
  </si>
  <si>
    <t>ELNY guaranty fund assessments charge before income tax (a)</t>
  </si>
  <si>
    <t>Annuity benefits expense</t>
  </si>
  <si>
    <t>Detail of Annuity Benefits Expense (GAAP)</t>
  </si>
  <si>
    <t>Detail of annuity benefits expense:</t>
  </si>
  <si>
    <t>Total annuity benefits expense</t>
  </si>
  <si>
    <t>Impact of fair value accounting (a)</t>
  </si>
  <si>
    <t>Subtotal impact of fair value accounting</t>
  </si>
  <si>
    <t>Prior year loss reserve development (favorable) / adverse</t>
  </si>
  <si>
    <t>Combined ratio excl. catastrophe and prior year development</t>
  </si>
  <si>
    <t>Prior accident year loss reserve development</t>
  </si>
  <si>
    <t>Education market - fixed and indexed annuities</t>
  </si>
  <si>
    <t>12/31/15</t>
  </si>
  <si>
    <t>09/30/15</t>
  </si>
  <si>
    <t>06/30/15</t>
  </si>
  <si>
    <t>03/31/15</t>
  </si>
  <si>
    <t>Other core charges, included in loss and LAE</t>
  </si>
  <si>
    <t xml:space="preserve">     </t>
  </si>
  <si>
    <t>Sale of subsidiaries</t>
  </si>
  <si>
    <r>
      <t>Consolidated Investment Supplement</t>
    </r>
    <r>
      <rPr>
        <b/>
        <sz val="12"/>
        <color rgb="FFFF0000"/>
        <rFont val="Arial"/>
        <family val="2"/>
      </rPr>
      <t xml:space="preserve"> </t>
    </r>
  </si>
  <si>
    <t>Gross Investment Income</t>
  </si>
  <si>
    <t>Property &amp; Casualty</t>
  </si>
  <si>
    <t>Consolidate CLOs</t>
  </si>
  <si>
    <t>Unrealized gain/(loss) on equity securities</t>
  </si>
  <si>
    <t xml:space="preserve"> 97% of the fixed maturity portfolio is NAIC designated 1 or 2.</t>
  </si>
  <si>
    <t>By Credit Rating (a)</t>
  </si>
  <si>
    <t xml:space="preserve">     Other (b)</t>
  </si>
  <si>
    <t>% of Inv</t>
  </si>
  <si>
    <t>US Gov</t>
  </si>
  <si>
    <t>Munis</t>
  </si>
  <si>
    <t>Frgn gov</t>
  </si>
  <si>
    <t>RMBS</t>
  </si>
  <si>
    <t>CMBS</t>
  </si>
  <si>
    <t>ABS</t>
  </si>
  <si>
    <t>Corp/Oth</t>
  </si>
  <si>
    <t>% Total</t>
  </si>
  <si>
    <t xml:space="preserve">      BB</t>
  </si>
  <si>
    <t xml:space="preserve">      B</t>
  </si>
  <si>
    <t xml:space="preserve">      CCC, CC, C</t>
  </si>
  <si>
    <t xml:space="preserve">      D</t>
  </si>
  <si>
    <t xml:space="preserve">  Subtotal - Non-Investment grade</t>
  </si>
  <si>
    <t xml:space="preserve">  Not Rated</t>
  </si>
  <si>
    <t>Fixed Maturities - Credit Rating by Type</t>
  </si>
  <si>
    <t>Fixed Maturities - Credit Rating</t>
  </si>
  <si>
    <t>Mortgage-Backed Securities - Credit Rating</t>
  </si>
  <si>
    <t>Appendix</t>
  </si>
  <si>
    <t>Total Cash and Investments</t>
  </si>
  <si>
    <t>Appendix A</t>
  </si>
  <si>
    <t>Fixed Annuity:</t>
  </si>
  <si>
    <t>Fixed Annuity</t>
  </si>
  <si>
    <t>Variable Annuity</t>
  </si>
  <si>
    <t>AFG consolidated net investment income:</t>
  </si>
  <si>
    <t>Net Investment Income</t>
  </si>
  <si>
    <t xml:space="preserve">(b) Average yield is calculated by dividing investment income for the quarter by the average cash and investment balance over the quarter.  </t>
  </si>
  <si>
    <t>Average cash and investments (a)</t>
  </si>
  <si>
    <t>Average yield (b)</t>
  </si>
  <si>
    <t>(a) Average cash and investments is the average of the beginning and ending quarter balances, or the average of the five quarters balances.</t>
  </si>
  <si>
    <t>Parent and</t>
  </si>
  <si>
    <t>Other Non-</t>
  </si>
  <si>
    <t>Corporate and other bonds</t>
  </si>
  <si>
    <t xml:space="preserve"> </t>
  </si>
  <si>
    <t>06/30/16</t>
  </si>
  <si>
    <t>09/30/16</t>
  </si>
  <si>
    <t>12/31/16</t>
  </si>
  <si>
    <t>03/31/16</t>
  </si>
  <si>
    <t>Total principal amount of long-term debt</t>
  </si>
  <si>
    <t>(a)  Change in fair value of derivatives offset by the estimated related adjustments to amortization of deferred sales inducements and deferred policy acquisition costs.</t>
  </si>
  <si>
    <t>3.5 years</t>
  </si>
  <si>
    <t xml:space="preserve"> (b) See page 28 and 29 for more information.</t>
  </si>
  <si>
    <t xml:space="preserve"> 97% of the mortgage-backed security portfolio has an NAIC 1 designation.</t>
  </si>
  <si>
    <t>Neon exited lines charge</t>
  </si>
  <si>
    <t>Adjusted (a)</t>
  </si>
  <si>
    <t>Tangible, adjusted (b)</t>
  </si>
  <si>
    <t>Neon exited lines charge, included in loss and LAE</t>
  </si>
  <si>
    <t>Neon exited lines charge, included in underwriting expenses</t>
  </si>
  <si>
    <t>Neon exited lines charge, loss and LAE</t>
  </si>
  <si>
    <t>Neon exited lines charge, underwriting expenses</t>
  </si>
  <si>
    <t>(a) Excludes unrealized gains related to fixed maturity investments.</t>
  </si>
  <si>
    <t>(b) Excludes accumulated other comprehensive income.</t>
  </si>
  <si>
    <t>Book value per share</t>
  </si>
  <si>
    <t>(b) Excludes unrealized gains related to fixed maturity investments, goodwill and intangibles.</t>
  </si>
  <si>
    <t xml:space="preserve"> (a) If two agencies rate a security, the rating displayed above is the lower of the two; if three or more agencies rate a security, the rating displayed is the second lowest.</t>
  </si>
  <si>
    <t>- Substantially all of AFG's MBS securities are either senior tranches of securitizations or collateralized by senior tranches of securitizations.</t>
  </si>
  <si>
    <t>Underwriting profit (loss) - Property and Casualty Insurance</t>
  </si>
  <si>
    <t>(a) Excludes unrealized gains related to fixed maturity investments, a reconciliation to the GAAP measure is on page 18.</t>
  </si>
  <si>
    <t>Annuity earnings before income taxes</t>
  </si>
  <si>
    <t>Detail of Annuity earnings before income taxes</t>
  </si>
  <si>
    <t>Earnings before income taxes and impact of fair value accounting</t>
  </si>
  <si>
    <t xml:space="preserve">(a)  Includes unlockings for fixed indexed annuity embedded derivative reserves, sales inducement asset and other reserves.  Does not include unlocking income </t>
  </si>
  <si>
    <t>Guaranteed withdrawal benefit reserve</t>
  </si>
  <si>
    <t>Unlockings (a)</t>
  </si>
  <si>
    <t>Embedded derivative mark-to-market (b)</t>
  </si>
  <si>
    <t>4.5 years</t>
  </si>
  <si>
    <t>- The average FICO score of our residential MBS securities is - Prime 740; Alt-A 710; Subprime 641.</t>
  </si>
  <si>
    <t>Run-off Long-Term Care and Life earnings</t>
  </si>
  <si>
    <t>Realized gains (losses) on securities</t>
  </si>
  <si>
    <t xml:space="preserve">      Carrying Value - December 31, 2016</t>
  </si>
  <si>
    <t>December 31, 2016</t>
  </si>
  <si>
    <t>Fair Value - December 31, 2016</t>
  </si>
  <si>
    <t>Detail of net spread earned on fixed annuities - core</t>
  </si>
  <si>
    <t>Net spread earned core - before impact of fair value accounting</t>
  </si>
  <si>
    <t>Estimated net offsets to deferred sales inducements and deferred policy acquisition costs</t>
  </si>
  <si>
    <t>Net spread earned core - after impact of fair value accounting</t>
  </si>
  <si>
    <t>Realized gain (loss) on sale of subsidiaries</t>
  </si>
  <si>
    <t xml:space="preserve">Special A&amp;E charges:  </t>
  </si>
  <si>
    <t>Unrealized (gains) related to fixed maturities</t>
  </si>
  <si>
    <t>Tax benefit related to National Interstate merger</t>
  </si>
  <si>
    <t>Tax benefit related to Neon restructuring</t>
  </si>
  <si>
    <t>Unrealized gains - fixed maturities</t>
  </si>
  <si>
    <t>Unrealized gains (losses) - fixed maturity-related cash flow hedges</t>
  </si>
  <si>
    <t xml:space="preserve">  Unrealized (gains) - fixed maturity investments</t>
  </si>
  <si>
    <t>Gain on sale of hotel and apartment properties</t>
  </si>
  <si>
    <t>03/31/17</t>
  </si>
  <si>
    <t>Including subordinated debt</t>
  </si>
  <si>
    <t>Excluding subordinated debt</t>
  </si>
  <si>
    <t xml:space="preserve"> 98% of the fixed maturity portfolio is NAIC designated 1 or 2.</t>
  </si>
  <si>
    <t>- The average amortized cost as a percent of par is - Prime 82%; Alt-A 79%; Subprime 86%; CMBS 99%.</t>
  </si>
  <si>
    <t>Equity index call options</t>
  </si>
  <si>
    <t>Other income (expense)</t>
  </si>
  <si>
    <t>Investor Supplement - Second Quarter 2017</t>
  </si>
  <si>
    <t>06/30/17</t>
  </si>
  <si>
    <t>Other expense</t>
  </si>
  <si>
    <t>Interest expense of parent holding companies</t>
  </si>
  <si>
    <t>Fair Value - June 30, 2017</t>
  </si>
  <si>
    <t>June 30, 2017</t>
  </si>
  <si>
    <t xml:space="preserve">      Carrying Value - June 30, 2017</t>
  </si>
  <si>
    <t>Other assets</t>
  </si>
  <si>
    <t>Long-term debt</t>
  </si>
  <si>
    <t>AFG senior obligations</t>
  </si>
  <si>
    <t>Debt excluding subordinated debt</t>
  </si>
  <si>
    <t xml:space="preserve">      of $24 million in 2016 for deferred policy acquisition costs and unearned revenue reserves.  These unlockings are included in acquisition expenses and</t>
  </si>
  <si>
    <t xml:space="preserve">      other income.  In total, AFG recorded an unlocking expense reduction of $1 million in 2016.</t>
  </si>
  <si>
    <t>(b)  Excludes unlocking impact of $17 million in 2016.</t>
  </si>
  <si>
    <t>Loss on retirement of debt</t>
  </si>
  <si>
    <t>4 years</t>
  </si>
  <si>
    <t>7 years</t>
  </si>
  <si>
    <t>- The approximate average life by collateral type is - Residential 4.5 years; Commercial 5 years.</t>
  </si>
  <si>
    <t xml:space="preserve"> 96% of the mortgage-backed security portfolio has an NAIC 1 designation.</t>
  </si>
  <si>
    <r>
      <rPr>
        <sz val="9.6"/>
        <rFont val="Arial"/>
        <family val="2"/>
      </rPr>
      <t xml:space="preserve">- 95% of our Commercial MBS portfolio is investment-grade rated (80% AAA) and </t>
    </r>
    <r>
      <rPr>
        <sz val="12"/>
        <rFont val="Arial"/>
        <family val="2"/>
      </rPr>
      <t>the average subordination for this group of assets is 32%.</t>
    </r>
  </si>
  <si>
    <t>Earnings before income taxes - core</t>
  </si>
  <si>
    <t>27%</t>
  </si>
  <si>
    <t>90%</t>
  </si>
  <si>
    <t>1%</t>
  </si>
  <si>
    <t>7%</t>
  </si>
  <si>
    <t>3%</t>
  </si>
  <si>
    <t>100%</t>
  </si>
  <si>
    <t>26%</t>
  </si>
  <si>
    <t>89%</t>
  </si>
  <si>
    <t>2%</t>
  </si>
  <si>
    <t>8%</t>
  </si>
  <si>
    <t>6%</t>
  </si>
  <si>
    <t>43%</t>
  </si>
  <si>
    <t>47%</t>
  </si>
  <si>
    <t>48%</t>
  </si>
  <si>
    <t>42%</t>
  </si>
  <si>
    <t>10%</t>
  </si>
  <si>
    <t>11%</t>
  </si>
  <si>
    <t>12%</t>
  </si>
  <si>
    <t>28%</t>
  </si>
  <si>
    <t>34%</t>
  </si>
  <si>
    <t>5%</t>
  </si>
  <si>
    <t>13%</t>
  </si>
  <si>
    <t>23%</t>
  </si>
  <si>
    <t>29%</t>
  </si>
  <si>
    <t>41%</t>
  </si>
  <si>
    <t>85%</t>
  </si>
  <si>
    <t>40%</t>
  </si>
  <si>
    <t>84%</t>
  </si>
  <si>
    <t>3.86%</t>
  </si>
  <si>
    <t>3.49%</t>
  </si>
  <si>
    <t>3.48%</t>
  </si>
  <si>
    <t>3.76%</t>
  </si>
  <si>
    <t>3.54%</t>
  </si>
  <si>
    <t>3.25%</t>
  </si>
  <si>
    <t>3.65%</t>
  </si>
  <si>
    <t>3.71%</t>
  </si>
  <si>
    <t>3.69%</t>
  </si>
  <si>
    <t>3.66%</t>
  </si>
  <si>
    <t>3.72%</t>
  </si>
  <si>
    <t>3.56%</t>
  </si>
  <si>
    <t>4.62%</t>
  </si>
  <si>
    <t>4.59%</t>
  </si>
  <si>
    <t>4.72%</t>
  </si>
  <si>
    <t>4.88%</t>
  </si>
  <si>
    <t>4.60%</t>
  </si>
  <si>
    <t>4.65%</t>
  </si>
  <si>
    <t>4.92%</t>
  </si>
  <si>
    <t>4.91%</t>
  </si>
  <si>
    <t>4.74%</t>
  </si>
  <si>
    <t>4.87%</t>
  </si>
  <si>
    <t>4.79%</t>
  </si>
  <si>
    <t>4.89%</t>
  </si>
  <si>
    <t>4.77%</t>
  </si>
  <si>
    <t>4.83%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</si>
</sst>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?_);_(@_)"/>
    <numFmt numFmtId="165" formatCode="mm/dd/yy;@"/>
    <numFmt numFmtId="166" formatCode="mmmm\ d\,\ yyyy"/>
    <numFmt numFmtId="167" formatCode="_(* 0.00%_);_(* \(0.00%\)"/>
    <numFmt numFmtId="168" formatCode="_(* 0.0%_);_(* \(0.0%\)"/>
    <numFmt numFmtId="169" formatCode="_(* 0%_);_(* \(0%\)"/>
    <numFmt numFmtId="170" formatCode="_(* #,##0.000_);_(* \(#,##0.000\);_(* &quot;-&quot;??_);_(@_)"/>
    <numFmt numFmtId="171" formatCode="_(* #,##0.00_);_(* \(#,##0.00\);_(* &quot;-&quot;_);_(@_)"/>
    <numFmt numFmtId="172" formatCode="_(* #,##0.0_);_(* \(#,##0.0\);_(* &quot;-&quot;_);_(@_)"/>
    <numFmt numFmtId="173" formatCode="0.0%"/>
    <numFmt numFmtId="174" formatCode="0.00000%"/>
    <numFmt numFmtId="175" formatCode="_(* #,##0.000_);_(* \(#,##0.000\);_(* &quot;-&quot;_);_(@_)"/>
    <numFmt numFmtId="176" formatCode="_(&quot;$&quot;* #,##0_);_(&quot;$&quot;* \(#,##0\);_(&quot;$&quot;* &quot;-&quot;??_);_(@_)"/>
    <numFmt numFmtId="177" formatCode="_(* #,##0.0000_);_(* \(#,##0.0000\);_(* &quot;-&quot;??_);_(@_)"/>
  </numFmts>
  <fonts count="50" x14ac:knownFonts="1">
    <font>
      <sz val="12"/>
      <color indexed="8"/>
      <name val="Helv"/>
    </font>
    <font>
      <sz val="12"/>
      <color indexed="8"/>
      <name val="Helv"/>
    </font>
    <font>
      <sz val="10"/>
      <name val="Arial Narrow"/>
      <family val="2"/>
    </font>
    <font>
      <sz val="10"/>
      <name val="Arial Narrow"/>
      <family val="2"/>
    </font>
    <font>
      <sz val="12"/>
      <color indexed="8"/>
      <name val="Arial"/>
      <family val="2"/>
    </font>
    <font>
      <sz val="14"/>
      <name val="Arial Narrow"/>
      <family val="2"/>
    </font>
    <font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u val="singleAccounting"/>
      <sz val="12"/>
      <name val="Arial"/>
      <family val="2"/>
    </font>
    <font>
      <b/>
      <sz val="12"/>
      <name val="Arial"/>
      <family val="2"/>
    </font>
    <font>
      <b/>
      <u val="doubleAccounting"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u val="doubleAccounting"/>
      <sz val="12"/>
      <name val="Arial"/>
      <family val="2"/>
    </font>
    <font>
      <u val="double"/>
      <sz val="12"/>
      <name val="Arial"/>
      <family val="2"/>
    </font>
    <font>
      <b/>
      <sz val="16"/>
      <name val="Arial"/>
      <family val="2"/>
    </font>
    <font>
      <b/>
      <u val="singleAccounting"/>
      <sz val="12"/>
      <name val="Arial"/>
      <family val="2"/>
    </font>
    <font>
      <b/>
      <u val="singleAccounting"/>
      <sz val="10"/>
      <name val="Arial"/>
      <family val="2"/>
    </font>
    <font>
      <u val="singleAccounting"/>
      <sz val="10"/>
      <name val="Arial"/>
      <family val="2"/>
    </font>
    <font>
      <b/>
      <u val="double"/>
      <sz val="12"/>
      <name val="Arial"/>
      <family val="2"/>
    </font>
    <font>
      <b/>
      <sz val="8"/>
      <name val="Arial"/>
      <family val="2"/>
    </font>
    <font>
      <b/>
      <sz val="10"/>
      <name val="Arial Narrow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 val="singleAccounting"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rgb="FF3964B2"/>
      <name val="Arial"/>
      <family val="2"/>
    </font>
    <font>
      <b/>
      <sz val="11"/>
      <color rgb="FF465264"/>
      <name val="Arial"/>
      <family val="2"/>
    </font>
    <font>
      <sz val="11"/>
      <color rgb="FF465264"/>
      <name val="Arial"/>
      <family val="2"/>
    </font>
    <font>
      <b/>
      <sz val="16"/>
      <color rgb="FFFF0000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name val="Arial"/>
      <family val="2"/>
    </font>
    <font>
      <b/>
      <sz val="18"/>
      <color rgb="FFFF0000"/>
      <name val="Calibri"/>
      <family val="2"/>
      <scheme val="minor"/>
    </font>
    <font>
      <sz val="12"/>
      <name val="Helv"/>
    </font>
    <font>
      <b/>
      <sz val="12"/>
      <color rgb="FFFF0000"/>
      <name val="Arial"/>
      <family val="2"/>
    </font>
    <font>
      <b/>
      <sz val="12"/>
      <name val="Helv"/>
    </font>
    <font>
      <u val="singleAccounting"/>
      <sz val="12"/>
      <name val="Helv"/>
    </font>
    <font>
      <b/>
      <sz val="11"/>
      <name val="Arial"/>
      <family val="2"/>
    </font>
    <font>
      <i/>
      <sz val="12"/>
      <name val="Arial"/>
      <family val="2"/>
    </font>
    <font>
      <sz val="9.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1">
    <xf numFmtId="0" fontId="0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1" applyAlignment="0">
      <alignment horizontal="center"/>
    </xf>
    <xf numFmtId="43" fontId="1" fillId="0" borderId="0" applyFont="0" applyFill="0" applyBorder="0" applyAlignment="0" applyProtection="0"/>
  </cellStyleXfs>
  <cellXfs count="508">
    <xf numFmtId="0" fontId="0" fillId="0" borderId="0" xfId="0"/>
    <xf numFmtId="0" fontId="4" fillId="0" borderId="0" xfId="0" applyFont="1"/>
    <xf numFmtId="41" fontId="6" fillId="0" borderId="0" xfId="20" applyNumberFormat="1" applyFont="1" applyFill="1" applyAlignment="1"/>
    <xf numFmtId="41" fontId="13" fillId="0" borderId="0" xfId="20" applyNumberFormat="1" applyFont="1" applyFill="1" applyAlignment="1"/>
    <xf numFmtId="41" fontId="13" fillId="0" borderId="0" xfId="20" applyNumberFormat="1" applyFont="1" applyFill="1" applyBorder="1" applyAlignment="1"/>
    <xf numFmtId="41" fontId="13" fillId="0" borderId="0" xfId="0" applyNumberFormat="1" applyFont="1" applyFill="1" applyAlignment="1"/>
    <xf numFmtId="41" fontId="6" fillId="0" borderId="0" xfId="0" applyNumberFormat="1" applyFont="1" applyFill="1"/>
    <xf numFmtId="41" fontId="13" fillId="0" borderId="0" xfId="0" applyNumberFormat="1" applyFont="1" applyFill="1" applyAlignment="1">
      <alignment horizontal="center"/>
    </xf>
    <xf numFmtId="41" fontId="13" fillId="0" borderId="0" xfId="0" quotePrefix="1" applyNumberFormat="1" applyFont="1" applyFill="1" applyAlignment="1">
      <alignment horizontal="center"/>
    </xf>
    <xf numFmtId="41" fontId="6" fillId="0" borderId="0" xfId="0" applyNumberFormat="1" applyFont="1" applyFill="1" applyBorder="1" applyAlignment="1">
      <alignment horizontal="center"/>
    </xf>
    <xf numFmtId="41" fontId="22" fillId="0" borderId="0" xfId="0" applyNumberFormat="1" applyFont="1" applyFill="1" applyAlignment="1">
      <alignment horizontal="right"/>
    </xf>
    <xf numFmtId="41" fontId="6" fillId="0" borderId="0" xfId="20" applyNumberFormat="1" applyFont="1" applyFill="1" applyBorder="1" applyAlignment="1"/>
    <xf numFmtId="41" fontId="6" fillId="0" borderId="0" xfId="20" applyNumberFormat="1" applyFont="1" applyFill="1" applyBorder="1" applyAlignment="1">
      <alignment horizontal="center"/>
    </xf>
    <xf numFmtId="41" fontId="11" fillId="0" borderId="0" xfId="0" applyNumberFormat="1" applyFont="1" applyFill="1" applyBorder="1" applyProtection="1"/>
    <xf numFmtId="42" fontId="8" fillId="0" borderId="0" xfId="0" quotePrefix="1" applyNumberFormat="1" applyFont="1" applyFill="1" applyBorder="1" applyAlignment="1" applyProtection="1">
      <alignment horizontal="left"/>
    </xf>
    <xf numFmtId="0" fontId="26" fillId="0" borderId="0" xfId="0" applyFont="1" applyFill="1" applyAlignment="1">
      <alignment horizontal="left" indent="1"/>
    </xf>
    <xf numFmtId="0" fontId="26" fillId="0" borderId="0" xfId="0" applyFont="1" applyFill="1"/>
    <xf numFmtId="0" fontId="26" fillId="0" borderId="0" xfId="0" applyFont="1" applyFill="1" applyAlignment="1">
      <alignment horizontal="left"/>
    </xf>
    <xf numFmtId="18" fontId="26" fillId="0" borderId="0" xfId="0" applyNumberFormat="1" applyFont="1" applyFill="1" applyAlignment="1">
      <alignment horizontal="left"/>
    </xf>
    <xf numFmtId="0" fontId="27" fillId="0" borderId="0" xfId="0" applyFont="1" applyFill="1"/>
    <xf numFmtId="165" fontId="26" fillId="0" borderId="0" xfId="0" applyNumberFormat="1" applyFont="1" applyFill="1" applyAlignment="1">
      <alignment horizontal="left"/>
    </xf>
    <xf numFmtId="0" fontId="28" fillId="0" borderId="0" xfId="0" applyFont="1" applyFill="1"/>
    <xf numFmtId="0" fontId="27" fillId="0" borderId="0" xfId="0" applyFont="1" applyFill="1" applyAlignment="1">
      <alignment vertical="center"/>
    </xf>
    <xf numFmtId="0" fontId="27" fillId="0" borderId="0" xfId="0" applyFont="1" applyFill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30" fillId="0" borderId="0" xfId="0" applyFont="1" applyFill="1" applyAlignment="1">
      <alignment vertical="center"/>
    </xf>
    <xf numFmtId="0" fontId="27" fillId="0" borderId="0" xfId="0" applyFont="1" applyFill="1" applyAlignment="1">
      <alignment horizontal="left"/>
    </xf>
    <xf numFmtId="0" fontId="30" fillId="0" borderId="0" xfId="0" applyFont="1" applyFill="1"/>
    <xf numFmtId="0" fontId="31" fillId="0" borderId="0" xfId="0" applyFont="1" applyFill="1" applyBorder="1" applyAlignment="1">
      <alignment horizontal="left" vertical="center"/>
    </xf>
    <xf numFmtId="38" fontId="32" fillId="0" borderId="0" xfId="0" applyNumberFormat="1" applyFont="1" applyFill="1" applyBorder="1" applyAlignment="1">
      <alignment horizontal="left" vertical="center"/>
    </xf>
    <xf numFmtId="38" fontId="29" fillId="0" borderId="0" xfId="0" applyNumberFormat="1" applyFont="1" applyFill="1" applyBorder="1" applyAlignment="1">
      <alignment horizontal="left" vertical="center"/>
    </xf>
    <xf numFmtId="166" fontId="33" fillId="0" borderId="0" xfId="0" applyNumberFormat="1" applyFont="1" applyFill="1" applyBorder="1" applyAlignment="1">
      <alignment horizontal="left"/>
    </xf>
    <xf numFmtId="0" fontId="34" fillId="0" borderId="0" xfId="0" applyFont="1" applyFill="1" applyAlignment="1">
      <alignment horizontal="left"/>
    </xf>
    <xf numFmtId="0" fontId="26" fillId="0" borderId="0" xfId="0" applyFont="1" applyFill="1" applyAlignment="1"/>
    <xf numFmtId="42" fontId="8" fillId="0" borderId="0" xfId="0" applyNumberFormat="1" applyFont="1" applyFill="1" applyBorder="1"/>
    <xf numFmtId="42" fontId="8" fillId="0" borderId="0" xfId="0" applyNumberFormat="1" applyFont="1" applyFill="1" applyBorder="1" applyProtection="1"/>
    <xf numFmtId="0" fontId="14" fillId="0" borderId="0" xfId="0" applyFont="1"/>
    <xf numFmtId="0" fontId="6" fillId="0" borderId="0" xfId="0" applyFont="1"/>
    <xf numFmtId="0" fontId="11" fillId="0" borderId="0" xfId="0" applyFont="1"/>
    <xf numFmtId="0" fontId="21" fillId="0" borderId="0" xfId="0" applyFont="1" applyAlignment="1">
      <alignment horizontal="center" wrapText="1"/>
    </xf>
    <xf numFmtId="38" fontId="6" fillId="0" borderId="0" xfId="0" applyNumberFormat="1" applyFont="1"/>
    <xf numFmtId="41" fontId="6" fillId="0" borderId="0" xfId="0" applyNumberFormat="1" applyFont="1" applyAlignment="1"/>
    <xf numFmtId="41" fontId="6" fillId="0" borderId="0" xfId="0" applyNumberFormat="1" applyFont="1"/>
    <xf numFmtId="164" fontId="8" fillId="0" borderId="0" xfId="0" applyNumberFormat="1" applyFont="1" applyFill="1" applyProtection="1"/>
    <xf numFmtId="41" fontId="8" fillId="0" borderId="0" xfId="22" quotePrefix="1" applyNumberFormat="1" applyFont="1" applyFill="1" applyAlignment="1" applyProtection="1">
      <alignment horizontal="left"/>
    </xf>
    <xf numFmtId="0" fontId="6" fillId="0" borderId="0" xfId="0" applyFont="1" applyAlignment="1">
      <alignment horizontal="center"/>
    </xf>
    <xf numFmtId="41" fontId="11" fillId="0" borderId="0" xfId="0" applyNumberFormat="1" applyFont="1" applyFill="1" applyBorder="1" applyAlignment="1" applyProtection="1">
      <alignment horizontal="center"/>
    </xf>
    <xf numFmtId="44" fontId="12" fillId="0" borderId="0" xfId="0" applyNumberFormat="1" applyFont="1" applyFill="1" applyProtection="1"/>
    <xf numFmtId="41" fontId="10" fillId="0" borderId="0" xfId="0" quotePrefix="1" applyNumberFormat="1" applyFont="1" applyFill="1" applyBorder="1" applyAlignment="1" applyProtection="1">
      <alignment horizontal="left"/>
    </xf>
    <xf numFmtId="42" fontId="12" fillId="0" borderId="0" xfId="0" applyNumberFormat="1" applyFont="1" applyFill="1" applyBorder="1" applyProtection="1"/>
    <xf numFmtId="42" fontId="11" fillId="0" borderId="0" xfId="0" applyNumberFormat="1" applyFont="1" applyFill="1" applyProtection="1"/>
    <xf numFmtId="42" fontId="11" fillId="0" borderId="0" xfId="0" applyNumberFormat="1" applyFont="1" applyFill="1" applyBorder="1" applyProtection="1"/>
    <xf numFmtId="43" fontId="8" fillId="0" borderId="0" xfId="0" applyNumberFormat="1" applyFont="1" applyFill="1"/>
    <xf numFmtId="41" fontId="11" fillId="0" borderId="0" xfId="0" applyNumberFormat="1" applyFont="1" applyFill="1"/>
    <xf numFmtId="42" fontId="12" fillId="0" borderId="0" xfId="0" applyNumberFormat="1" applyFont="1" applyFill="1"/>
    <xf numFmtId="41" fontId="11" fillId="0" borderId="0" xfId="0" applyNumberFormat="1" applyFont="1" applyFill="1" applyAlignment="1">
      <alignment horizontal="right"/>
    </xf>
    <xf numFmtId="41" fontId="20" fillId="0" borderId="0" xfId="0" applyNumberFormat="1" applyFont="1" applyFill="1" applyAlignment="1">
      <alignment horizontal="right"/>
    </xf>
    <xf numFmtId="41" fontId="11" fillId="0" borderId="0" xfId="0" applyNumberFormat="1" applyFont="1" applyFill="1" applyAlignment="1"/>
    <xf numFmtId="41" fontId="11" fillId="0" borderId="0" xfId="0" applyNumberFormat="1" applyFont="1" applyFill="1" applyAlignment="1">
      <alignment horizontal="center"/>
    </xf>
    <xf numFmtId="41" fontId="8" fillId="0" borderId="0" xfId="20" applyNumberFormat="1" applyFont="1" applyFill="1" applyAlignment="1"/>
    <xf numFmtId="41" fontId="11" fillId="0" borderId="0" xfId="20" applyNumberFormat="1" applyFont="1" applyFill="1" applyAlignment="1"/>
    <xf numFmtId="41" fontId="20" fillId="0" borderId="0" xfId="20" applyNumberFormat="1" applyFont="1" applyFill="1" applyAlignment="1">
      <alignment horizontal="centerContinuous"/>
    </xf>
    <xf numFmtId="41" fontId="11" fillId="0" borderId="0" xfId="20" applyNumberFormat="1" applyFont="1" applyFill="1" applyAlignment="1">
      <alignment horizontal="right"/>
    </xf>
    <xf numFmtId="41" fontId="11" fillId="0" borderId="0" xfId="20" applyNumberFormat="1" applyFont="1" applyFill="1" applyBorder="1" applyAlignment="1">
      <alignment horizontal="right"/>
    </xf>
    <xf numFmtId="41" fontId="20" fillId="0" borderId="0" xfId="20" applyNumberFormat="1" applyFont="1" applyFill="1" applyAlignment="1">
      <alignment horizontal="right"/>
    </xf>
    <xf numFmtId="41" fontId="10" fillId="0" borderId="0" xfId="20" applyNumberFormat="1" applyFont="1" applyFill="1" applyBorder="1" applyAlignment="1"/>
    <xf numFmtId="41" fontId="20" fillId="0" borderId="0" xfId="20" applyNumberFormat="1" applyFont="1" applyFill="1" applyBorder="1" applyAlignment="1">
      <alignment horizontal="right"/>
    </xf>
    <xf numFmtId="41" fontId="20" fillId="0" borderId="0" xfId="20" applyNumberFormat="1" applyFont="1" applyFill="1" applyBorder="1" applyAlignment="1"/>
    <xf numFmtId="41" fontId="8" fillId="0" borderId="0" xfId="20" applyNumberFormat="1" applyFont="1" applyFill="1" applyBorder="1" applyAlignment="1">
      <alignment wrapText="1"/>
    </xf>
    <xf numFmtId="41" fontId="11" fillId="0" borderId="0" xfId="20" applyNumberFormat="1" applyFont="1" applyFill="1" applyBorder="1" applyAlignment="1"/>
    <xf numFmtId="168" fontId="16" fillId="0" borderId="0" xfId="26" applyNumberFormat="1" applyFont="1" applyFill="1" applyBorder="1"/>
    <xf numFmtId="168" fontId="23" fillId="0" borderId="0" xfId="26" applyNumberFormat="1" applyFont="1" applyFill="1" applyBorder="1"/>
    <xf numFmtId="168" fontId="11" fillId="0" borderId="0" xfId="26" applyNumberFormat="1" applyFont="1" applyFill="1" applyBorder="1"/>
    <xf numFmtId="41" fontId="14" fillId="0" borderId="0" xfId="0" applyNumberFormat="1" applyFont="1" applyFill="1" applyAlignment="1">
      <alignment horizontal="centerContinuous"/>
    </xf>
    <xf numFmtId="41" fontId="14" fillId="0" borderId="0" xfId="0" applyNumberFormat="1" applyFont="1" applyFill="1" applyBorder="1" applyAlignment="1">
      <alignment horizontal="centerContinuous"/>
    </xf>
    <xf numFmtId="41" fontId="9" fillId="0" borderId="0" xfId="0" applyNumberFormat="1" applyFont="1" applyFill="1" applyAlignment="1">
      <alignment horizontal="centerContinuous"/>
    </xf>
    <xf numFmtId="41" fontId="9" fillId="0" borderId="0" xfId="0" applyNumberFormat="1" applyFont="1" applyFill="1" applyBorder="1"/>
    <xf numFmtId="41" fontId="11" fillId="0" borderId="0" xfId="0" applyNumberFormat="1" applyFont="1" applyFill="1" applyAlignment="1">
      <alignment horizontal="centerContinuous"/>
    </xf>
    <xf numFmtId="41" fontId="11" fillId="0" borderId="0" xfId="0" applyNumberFormat="1" applyFont="1" applyFill="1" applyBorder="1" applyAlignment="1">
      <alignment horizontal="centerContinuous"/>
    </xf>
    <xf numFmtId="41" fontId="8" fillId="0" borderId="0" xfId="0" applyNumberFormat="1" applyFont="1" applyFill="1" applyAlignment="1">
      <alignment horizontal="centerContinuous"/>
    </xf>
    <xf numFmtId="41" fontId="8" fillId="0" borderId="0" xfId="0" applyNumberFormat="1" applyFont="1" applyFill="1" applyBorder="1" applyAlignment="1">
      <alignment horizontal="centerContinuous"/>
    </xf>
    <xf numFmtId="41" fontId="11" fillId="0" borderId="5" xfId="0" applyNumberFormat="1" applyFont="1" applyFill="1" applyBorder="1" applyAlignment="1" applyProtection="1">
      <alignment horizontal="centerContinuous"/>
    </xf>
    <xf numFmtId="41" fontId="11" fillId="0" borderId="0" xfId="0" quotePrefix="1" applyNumberFormat="1" applyFont="1" applyFill="1" applyBorder="1" applyAlignment="1" applyProtection="1">
      <alignment horizontal="center"/>
      <protection locked="0"/>
    </xf>
    <xf numFmtId="41" fontId="11" fillId="0" borderId="5" xfId="0" applyNumberFormat="1" applyFont="1" applyFill="1" applyBorder="1" applyAlignment="1" applyProtection="1">
      <alignment horizontal="centerContinuous"/>
      <protection locked="0"/>
    </xf>
    <xf numFmtId="41" fontId="11" fillId="0" borderId="0" xfId="0" applyNumberFormat="1" applyFont="1" applyFill="1" applyBorder="1"/>
    <xf numFmtId="41" fontId="17" fillId="0" borderId="0" xfId="0" applyNumberFormat="1" applyFont="1" applyFill="1" applyBorder="1"/>
    <xf numFmtId="41" fontId="8" fillId="0" borderId="0" xfId="0" quotePrefix="1" applyNumberFormat="1" applyFont="1" applyFill="1" applyAlignment="1">
      <alignment horizontal="left"/>
    </xf>
    <xf numFmtId="41" fontId="13" fillId="0" borderId="0" xfId="26" applyNumberFormat="1" applyFont="1" applyFill="1" applyBorder="1"/>
    <xf numFmtId="41" fontId="13" fillId="0" borderId="0" xfId="26" applyNumberFormat="1" applyFont="1" applyFill="1"/>
    <xf numFmtId="41" fontId="6" fillId="0" borderId="0" xfId="0" applyNumberFormat="1" applyFont="1" applyFill="1" applyBorder="1"/>
    <xf numFmtId="41" fontId="8" fillId="0" borderId="0" xfId="26" applyNumberFormat="1" applyFont="1" applyFill="1" applyBorder="1" applyProtection="1"/>
    <xf numFmtId="41" fontId="11" fillId="0" borderId="0" xfId="26" applyNumberFormat="1" applyFont="1" applyFill="1" applyBorder="1"/>
    <xf numFmtId="42" fontId="8" fillId="0" borderId="0" xfId="0" quotePrefix="1" applyNumberFormat="1" applyFont="1" applyFill="1" applyBorder="1" applyAlignment="1">
      <alignment horizontal="left"/>
    </xf>
    <xf numFmtId="42" fontId="12" fillId="0" borderId="0" xfId="0" applyNumberFormat="1" applyFont="1" applyFill="1" applyBorder="1"/>
    <xf numFmtId="41" fontId="11" fillId="0" borderId="0" xfId="0" applyNumberFormat="1" applyFont="1" applyFill="1" applyAlignment="1" applyProtection="1">
      <alignment horizontal="centerContinuous"/>
    </xf>
    <xf numFmtId="41" fontId="11" fillId="0" borderId="0" xfId="0" applyNumberFormat="1" applyFont="1" applyFill="1" applyBorder="1" applyAlignment="1" applyProtection="1">
      <alignment horizontal="centerContinuous"/>
    </xf>
    <xf numFmtId="41" fontId="8" fillId="0" borderId="0" xfId="0" applyNumberFormat="1" applyFont="1" applyFill="1" applyBorder="1" applyAlignment="1" applyProtection="1">
      <alignment horizontal="centerContinuous"/>
    </xf>
    <xf numFmtId="41" fontId="16" fillId="0" borderId="0" xfId="0" applyNumberFormat="1" applyFont="1" applyFill="1" applyBorder="1" applyAlignment="1" applyProtection="1">
      <alignment horizontal="centerContinuous"/>
    </xf>
    <xf numFmtId="41" fontId="11" fillId="0" borderId="0" xfId="0" quotePrefix="1" applyNumberFormat="1" applyFont="1" applyFill="1" applyBorder="1" applyAlignment="1" applyProtection="1">
      <alignment horizontal="center"/>
    </xf>
    <xf numFmtId="41" fontId="11" fillId="0" borderId="0" xfId="0" quotePrefix="1" applyNumberFormat="1" applyFont="1" applyFill="1" applyAlignment="1" applyProtection="1">
      <alignment horizontal="left"/>
    </xf>
    <xf numFmtId="41" fontId="23" fillId="0" borderId="0" xfId="0" applyNumberFormat="1" applyFont="1" applyFill="1" applyBorder="1" applyProtection="1"/>
    <xf numFmtId="168" fontId="8" fillId="0" borderId="0" xfId="0" applyNumberFormat="1" applyFont="1" applyFill="1" applyBorder="1" applyProtection="1"/>
    <xf numFmtId="168" fontId="23" fillId="0" borderId="0" xfId="0" applyNumberFormat="1" applyFont="1" applyFill="1" applyBorder="1" applyProtection="1"/>
    <xf numFmtId="168" fontId="16" fillId="0" borderId="0" xfId="0" applyNumberFormat="1" applyFont="1" applyFill="1" applyBorder="1" applyProtection="1"/>
    <xf numFmtId="168" fontId="23" fillId="0" borderId="0" xfId="0" quotePrefix="1" applyNumberFormat="1" applyFont="1" applyFill="1" applyAlignment="1" applyProtection="1">
      <alignment horizontal="left"/>
    </xf>
    <xf numFmtId="41" fontId="8" fillId="0" borderId="0" xfId="26" applyNumberFormat="1" applyFont="1" applyFill="1" applyProtection="1"/>
    <xf numFmtId="41" fontId="11" fillId="0" borderId="0" xfId="26" applyNumberFormat="1" applyFont="1" applyFill="1" applyBorder="1" applyProtection="1"/>
    <xf numFmtId="168" fontId="8" fillId="0" borderId="0" xfId="26" applyNumberFormat="1" applyFont="1" applyFill="1" applyBorder="1" applyProtection="1"/>
    <xf numFmtId="168" fontId="16" fillId="0" borderId="0" xfId="26" applyNumberFormat="1" applyFont="1" applyFill="1" applyBorder="1" applyProtection="1"/>
    <xf numFmtId="168" fontId="23" fillId="0" borderId="0" xfId="26" applyNumberFormat="1" applyFont="1" applyFill="1" applyBorder="1" applyProtection="1"/>
    <xf numFmtId="168" fontId="11" fillId="0" borderId="0" xfId="26" quotePrefix="1" applyNumberFormat="1" applyFont="1" applyFill="1" applyAlignment="1" applyProtection="1">
      <alignment horizontal="left"/>
    </xf>
    <xf numFmtId="168" fontId="11" fillId="0" borderId="0" xfId="26" applyNumberFormat="1" applyFont="1" applyFill="1" applyBorder="1" applyProtection="1"/>
    <xf numFmtId="41" fontId="11" fillId="0" borderId="0" xfId="0" quotePrefix="1" applyNumberFormat="1" applyFont="1" applyFill="1" applyBorder="1" applyAlignment="1">
      <alignment horizontal="center"/>
    </xf>
    <xf numFmtId="41" fontId="10" fillId="0" borderId="0" xfId="22" quotePrefix="1" applyNumberFormat="1" applyFont="1" applyFill="1" applyBorder="1" applyAlignment="1" applyProtection="1">
      <alignment horizontal="left"/>
    </xf>
    <xf numFmtId="42" fontId="8" fillId="0" borderId="0" xfId="22" quotePrefix="1" applyNumberFormat="1" applyFont="1" applyFill="1" applyAlignment="1" applyProtection="1">
      <alignment horizontal="left"/>
    </xf>
    <xf numFmtId="42" fontId="12" fillId="0" borderId="0" xfId="3" applyNumberFormat="1" applyFont="1" applyFill="1" applyBorder="1" applyProtection="1"/>
    <xf numFmtId="42" fontId="8" fillId="0" borderId="0" xfId="3" quotePrefix="1" applyNumberFormat="1" applyFont="1" applyFill="1" applyAlignment="1" applyProtection="1">
      <alignment horizontal="left"/>
    </xf>
    <xf numFmtId="167" fontId="8" fillId="0" borderId="0" xfId="26" applyNumberFormat="1" applyFont="1" applyFill="1" applyProtection="1"/>
    <xf numFmtId="167" fontId="10" fillId="0" borderId="0" xfId="26" applyNumberFormat="1" applyFont="1" applyFill="1" applyBorder="1" applyProtection="1"/>
    <xf numFmtId="167" fontId="23" fillId="0" borderId="0" xfId="26" applyNumberFormat="1" applyFont="1" applyFill="1" applyBorder="1" applyProtection="1"/>
    <xf numFmtId="167" fontId="11" fillId="0" borderId="0" xfId="26" applyNumberFormat="1" applyFont="1" applyFill="1" applyProtection="1"/>
    <xf numFmtId="41" fontId="14" fillId="0" borderId="0" xfId="0" applyNumberFormat="1" applyFont="1" applyFill="1" applyAlignment="1" applyProtection="1">
      <alignment horizontal="left"/>
    </xf>
    <xf numFmtId="41" fontId="9" fillId="0" borderId="0" xfId="25" applyNumberFormat="1" applyFont="1" applyFill="1" applyProtection="1"/>
    <xf numFmtId="41" fontId="9" fillId="0" borderId="0" xfId="25" applyNumberFormat="1" applyFont="1" applyProtection="1"/>
    <xf numFmtId="41" fontId="5" fillId="0" borderId="0" xfId="25" applyNumberFormat="1" applyFont="1" applyProtection="1"/>
    <xf numFmtId="41" fontId="15" fillId="0" borderId="0" xfId="0" quotePrefix="1" applyNumberFormat="1" applyFont="1" applyFill="1" applyBorder="1" applyAlignment="1" applyProtection="1">
      <alignment horizontal="center"/>
    </xf>
    <xf numFmtId="41" fontId="6" fillId="0" borderId="0" xfId="25" applyNumberFormat="1" applyFont="1" applyFill="1" applyProtection="1"/>
    <xf numFmtId="41" fontId="6" fillId="0" borderId="0" xfId="25" applyNumberFormat="1" applyFont="1" applyProtection="1"/>
    <xf numFmtId="41" fontId="15" fillId="0" borderId="0" xfId="0" quotePrefix="1" applyNumberFormat="1" applyFont="1" applyFill="1" applyAlignment="1" applyProtection="1">
      <alignment horizontal="center"/>
    </xf>
    <xf numFmtId="41" fontId="6" fillId="0" borderId="0" xfId="26" applyNumberFormat="1" applyFont="1" applyFill="1" applyProtection="1"/>
    <xf numFmtId="41" fontId="6" fillId="0" borderId="0" xfId="25" applyNumberFormat="1" applyFont="1" applyFill="1" applyBorder="1" applyProtection="1"/>
    <xf numFmtId="41" fontId="6" fillId="0" borderId="0" xfId="26" applyNumberFormat="1" applyFont="1" applyFill="1" applyBorder="1" applyProtection="1"/>
    <xf numFmtId="41" fontId="6" fillId="0" borderId="0" xfId="25" applyNumberFormat="1" applyFont="1" applyBorder="1" applyProtection="1"/>
    <xf numFmtId="41" fontId="13" fillId="0" borderId="0" xfId="25" applyNumberFormat="1" applyFont="1" applyProtection="1"/>
    <xf numFmtId="41" fontId="13" fillId="0" borderId="0" xfId="25" applyNumberFormat="1" applyFont="1" applyFill="1" applyBorder="1" applyProtection="1"/>
    <xf numFmtId="41" fontId="13" fillId="0" borderId="0" xfId="26" applyNumberFormat="1" applyFont="1" applyFill="1" applyBorder="1" applyProtection="1"/>
    <xf numFmtId="41" fontId="13" fillId="0" borderId="0" xfId="25" applyNumberFormat="1" applyFont="1" applyBorder="1" applyProtection="1"/>
    <xf numFmtId="41" fontId="25" fillId="0" borderId="0" xfId="25" applyNumberFormat="1" applyFont="1" applyBorder="1" applyProtection="1"/>
    <xf numFmtId="41" fontId="25" fillId="0" borderId="0" xfId="25" applyNumberFormat="1" applyFont="1" applyProtection="1"/>
    <xf numFmtId="42" fontId="8" fillId="0" borderId="0" xfId="2" applyNumberFormat="1" applyFont="1" applyFill="1" applyBorder="1" applyProtection="1"/>
    <xf numFmtId="42" fontId="12" fillId="0" borderId="0" xfId="2" applyNumberFormat="1" applyFont="1" applyFill="1" applyBorder="1" applyProtection="1"/>
    <xf numFmtId="42" fontId="11" fillId="0" borderId="0" xfId="22" applyNumberFormat="1" applyFont="1" applyFill="1" applyBorder="1" applyProtection="1"/>
    <xf numFmtId="41" fontId="6" fillId="0" borderId="0" xfId="23" applyNumberFormat="1" applyFont="1" applyFill="1"/>
    <xf numFmtId="41" fontId="14" fillId="0" borderId="0" xfId="0" applyNumberFormat="1" applyFont="1" applyFill="1" applyAlignment="1">
      <alignment horizontal="left"/>
    </xf>
    <xf numFmtId="41" fontId="6" fillId="0" borderId="0" xfId="23" applyNumberFormat="1" applyFont="1"/>
    <xf numFmtId="42" fontId="11" fillId="0" borderId="0" xfId="0" applyNumberFormat="1" applyFont="1" applyFill="1" applyBorder="1"/>
    <xf numFmtId="41" fontId="15" fillId="0" borderId="0" xfId="0" applyNumberFormat="1" applyFont="1" applyFill="1" applyAlignment="1">
      <alignment horizontal="left" vertical="center"/>
    </xf>
    <xf numFmtId="41" fontId="8" fillId="0" borderId="0" xfId="0" applyNumberFormat="1" applyFont="1" applyFill="1" applyAlignment="1">
      <alignment horizontal="left" vertical="center"/>
    </xf>
    <xf numFmtId="41" fontId="11" fillId="0" borderId="0" xfId="0" applyNumberFormat="1" applyFont="1" applyFill="1" applyAlignment="1">
      <alignment horizontal="left" vertical="center"/>
    </xf>
    <xf numFmtId="41" fontId="13" fillId="0" borderId="0" xfId="23" applyNumberFormat="1" applyFont="1" applyFill="1"/>
    <xf numFmtId="41" fontId="6" fillId="0" borderId="0" xfId="23" applyNumberFormat="1" applyFont="1" applyFill="1" applyAlignment="1">
      <alignment horizontal="left" vertical="center"/>
    </xf>
    <xf numFmtId="41" fontId="11" fillId="0" borderId="0" xfId="0" applyNumberFormat="1" applyFont="1" applyFill="1" applyAlignment="1">
      <alignment horizontal="centerContinuous" vertical="center"/>
    </xf>
    <xf numFmtId="41" fontId="6" fillId="0" borderId="0" xfId="23" applyNumberFormat="1" applyFont="1" applyFill="1" applyAlignment="1">
      <alignment vertical="center"/>
    </xf>
    <xf numFmtId="41" fontId="14" fillId="0" borderId="0" xfId="0" applyNumberFormat="1" applyFont="1" applyFill="1" applyAlignment="1">
      <alignment horizontal="left" vertical="center"/>
    </xf>
    <xf numFmtId="41" fontId="11" fillId="0" borderId="0" xfId="0" applyNumberFormat="1" applyFont="1" applyFill="1" applyAlignment="1">
      <alignment vertical="center"/>
    </xf>
    <xf numFmtId="41" fontId="20" fillId="0" borderId="0" xfId="0" quotePrefix="1" applyNumberFormat="1" applyFont="1" applyFill="1" applyBorder="1" applyAlignment="1">
      <alignment horizontal="center" vertical="center"/>
    </xf>
    <xf numFmtId="41" fontId="8" fillId="0" borderId="0" xfId="0" quotePrefix="1" applyNumberFormat="1" applyFont="1" applyFill="1" applyAlignment="1">
      <alignment horizontal="left" vertical="center"/>
    </xf>
    <xf numFmtId="41" fontId="6" fillId="0" borderId="0" xfId="23" applyNumberFormat="1" applyFont="1" applyAlignment="1">
      <alignment vertical="center"/>
    </xf>
    <xf numFmtId="41" fontId="8" fillId="0" borderId="0" xfId="23" applyNumberFormat="1" applyFont="1" applyFill="1" applyAlignment="1">
      <alignment horizontal="left" vertical="center"/>
    </xf>
    <xf numFmtId="168" fontId="11" fillId="0" borderId="0" xfId="0" applyNumberFormat="1" applyFont="1" applyFill="1" applyAlignment="1">
      <alignment vertical="center"/>
    </xf>
    <xf numFmtId="41" fontId="11" fillId="0" borderId="0" xfId="0" quotePrefix="1" applyNumberFormat="1" applyFont="1" applyFill="1" applyAlignment="1">
      <alignment horizontal="left" vertical="center"/>
    </xf>
    <xf numFmtId="42" fontId="12" fillId="0" borderId="0" xfId="0" applyNumberFormat="1" applyFont="1" applyFill="1" applyAlignment="1">
      <alignment vertical="center"/>
    </xf>
    <xf numFmtId="41" fontId="13" fillId="0" borderId="0" xfId="23" applyNumberFormat="1" applyFont="1" applyFill="1" applyAlignment="1">
      <alignment vertical="center"/>
    </xf>
    <xf numFmtId="41" fontId="9" fillId="0" borderId="0" xfId="24" applyNumberFormat="1" applyFont="1" applyFill="1" applyProtection="1"/>
    <xf numFmtId="41" fontId="19" fillId="0" borderId="0" xfId="24" applyNumberFormat="1" applyFont="1" applyFill="1" applyProtection="1"/>
    <xf numFmtId="41" fontId="8" fillId="0" borderId="0" xfId="0" applyNumberFormat="1" applyFont="1" applyFill="1" applyAlignment="1" applyProtection="1">
      <alignment horizontal="left"/>
    </xf>
    <xf numFmtId="41" fontId="6" fillId="0" borderId="0" xfId="24" applyNumberFormat="1" applyFont="1" applyFill="1" applyProtection="1"/>
    <xf numFmtId="41" fontId="6" fillId="0" borderId="0" xfId="24" applyNumberFormat="1" applyFont="1" applyFill="1" applyBorder="1" applyProtection="1"/>
    <xf numFmtId="41" fontId="8" fillId="0" borderId="0" xfId="0" quotePrefix="1" applyNumberFormat="1" applyFont="1" applyFill="1" applyAlignment="1" applyProtection="1">
      <alignment horizontal="left"/>
    </xf>
    <xf numFmtId="41" fontId="6" fillId="0" borderId="0" xfId="24" applyNumberFormat="1" applyFont="1" applyProtection="1"/>
    <xf numFmtId="41" fontId="8" fillId="0" borderId="0" xfId="28" applyNumberFormat="1" applyFont="1" applyFill="1" applyBorder="1"/>
    <xf numFmtId="41" fontId="6" fillId="0" borderId="0" xfId="28" applyNumberFormat="1" applyFont="1" applyFill="1"/>
    <xf numFmtId="42" fontId="8" fillId="0" borderId="0" xfId="4" applyNumberFormat="1" applyFont="1" applyFill="1"/>
    <xf numFmtId="42" fontId="12" fillId="0" borderId="0" xfId="4" applyNumberFormat="1" applyFont="1" applyFill="1" applyBorder="1"/>
    <xf numFmtId="41" fontId="13" fillId="0" borderId="0" xfId="0" applyNumberFormat="1" applyFont="1" applyFill="1"/>
    <xf numFmtId="169" fontId="8" fillId="0" borderId="0" xfId="20" applyNumberFormat="1" applyFont="1" applyFill="1" applyBorder="1" applyAlignment="1"/>
    <xf numFmtId="42" fontId="12" fillId="0" borderId="0" xfId="4" applyNumberFormat="1" applyFont="1" applyFill="1" applyBorder="1" applyAlignment="1"/>
    <xf numFmtId="41" fontId="8" fillId="0" borderId="3" xfId="0" applyNumberFormat="1" applyFont="1" applyFill="1" applyBorder="1" applyProtection="1"/>
    <xf numFmtId="167" fontId="8" fillId="0" borderId="2" xfId="26" applyNumberFormat="1" applyFont="1" applyFill="1" applyBorder="1" applyProtection="1"/>
    <xf numFmtId="41" fontId="14" fillId="0" borderId="0" xfId="0" applyNumberFormat="1" applyFont="1" applyFill="1" applyAlignment="1" applyProtection="1">
      <alignment horizontal="centerContinuous"/>
    </xf>
    <xf numFmtId="41" fontId="11" fillId="0" borderId="0" xfId="0" applyNumberFormat="1" applyFont="1" applyFill="1" applyAlignment="1" applyProtection="1">
      <alignment horizontal="left"/>
    </xf>
    <xf numFmtId="41" fontId="6" fillId="0" borderId="0" xfId="0" applyNumberFormat="1" applyFont="1" applyFill="1" applyProtection="1"/>
    <xf numFmtId="42" fontId="8" fillId="0" borderId="0" xfId="0" quotePrefix="1" applyNumberFormat="1" applyFont="1" applyFill="1" applyAlignment="1" applyProtection="1">
      <alignment horizontal="left"/>
    </xf>
    <xf numFmtId="44" fontId="11" fillId="0" borderId="0" xfId="0" applyNumberFormat="1" applyFont="1" applyFill="1" applyAlignment="1" applyProtection="1">
      <alignment horizontal="left"/>
    </xf>
    <xf numFmtId="43" fontId="8" fillId="0" borderId="0" xfId="0" quotePrefix="1" applyNumberFormat="1" applyFont="1" applyFill="1" applyAlignment="1" applyProtection="1">
      <alignment horizontal="left"/>
    </xf>
    <xf numFmtId="43" fontId="8" fillId="0" borderId="0" xfId="0" applyNumberFormat="1" applyFont="1" applyFill="1" applyProtection="1"/>
    <xf numFmtId="44" fontId="17" fillId="0" borderId="0" xfId="0" applyNumberFormat="1" applyFont="1" applyFill="1" applyBorder="1" applyProtection="1"/>
    <xf numFmtId="169" fontId="8" fillId="0" borderId="0" xfId="20" applyNumberFormat="1" applyFont="1" applyFill="1" applyAlignment="1"/>
    <xf numFmtId="41" fontId="18" fillId="0" borderId="0" xfId="20" applyNumberFormat="1" applyFont="1" applyFill="1" applyAlignment="1"/>
    <xf numFmtId="38" fontId="38" fillId="0" borderId="0" xfId="0" applyNumberFormat="1" applyFont="1" applyFill="1" applyBorder="1" applyAlignment="1">
      <alignment horizontal="left" vertical="center"/>
    </xf>
    <xf numFmtId="41" fontId="13" fillId="0" borderId="0" xfId="24" applyNumberFormat="1" applyFont="1" applyFill="1" applyProtection="1"/>
    <xf numFmtId="42" fontId="12" fillId="0" borderId="0" xfId="20" applyNumberFormat="1" applyFont="1" applyFill="1" applyBorder="1" applyAlignment="1">
      <alignment horizontal="right"/>
    </xf>
    <xf numFmtId="41" fontId="10" fillId="0" borderId="0" xfId="20" applyNumberFormat="1" applyFont="1" applyFill="1" applyBorder="1" applyAlignment="1">
      <alignment horizontal="right"/>
    </xf>
    <xf numFmtId="41" fontId="11" fillId="0" borderId="0" xfId="0" applyNumberFormat="1" applyFont="1" applyFill="1" applyAlignment="1" applyProtection="1"/>
    <xf numFmtId="41" fontId="11" fillId="0" borderId="0" xfId="0" applyNumberFormat="1" applyFont="1" applyFill="1" applyAlignment="1" applyProtection="1">
      <alignment horizontal="left" indent="1"/>
    </xf>
    <xf numFmtId="41" fontId="13" fillId="0" borderId="0" xfId="25" applyNumberFormat="1" applyFont="1" applyFill="1" applyProtection="1"/>
    <xf numFmtId="41" fontId="13" fillId="0" borderId="0" xfId="26" applyNumberFormat="1" applyFont="1" applyFill="1" applyProtection="1"/>
    <xf numFmtId="169" fontId="8" fillId="0" borderId="0" xfId="28" applyNumberFormat="1" applyFont="1" applyFill="1" applyBorder="1"/>
    <xf numFmtId="41" fontId="10" fillId="0" borderId="0" xfId="20" quotePrefix="1" applyNumberFormat="1" applyFont="1" applyFill="1" applyBorder="1" applyAlignment="1">
      <alignment horizontal="right"/>
    </xf>
    <xf numFmtId="9" fontId="6" fillId="0" borderId="0" xfId="26" applyFont="1" applyFill="1" applyAlignment="1"/>
    <xf numFmtId="9" fontId="13" fillId="0" borderId="0" xfId="26" applyFont="1" applyFill="1" applyAlignment="1"/>
    <xf numFmtId="41" fontId="10" fillId="0" borderId="0" xfId="20" applyNumberFormat="1" applyFont="1" applyFill="1" applyAlignment="1"/>
    <xf numFmtId="41" fontId="8" fillId="0" borderId="0" xfId="20" applyNumberFormat="1" applyFont="1" applyFill="1" applyBorder="1" applyAlignment="1">
      <alignment horizontal="right"/>
    </xf>
    <xf numFmtId="41" fontId="8" fillId="0" borderId="0" xfId="0" quotePrefix="1" applyNumberFormat="1" applyFont="1" applyFill="1" applyAlignment="1">
      <alignment horizontal="left" vertical="center" indent="1"/>
    </xf>
    <xf numFmtId="168" fontId="8" fillId="0" borderId="0" xfId="0" applyNumberFormat="1" applyFont="1" applyFill="1" applyAlignment="1">
      <alignment vertical="center"/>
    </xf>
    <xf numFmtId="42" fontId="17" fillId="0" borderId="0" xfId="0" applyNumberFormat="1" applyFont="1" applyFill="1" applyBorder="1"/>
    <xf numFmtId="42" fontId="17" fillId="0" borderId="0" xfId="0" applyNumberFormat="1" applyFont="1" applyFill="1" applyProtection="1"/>
    <xf numFmtId="42" fontId="11" fillId="0" borderId="0" xfId="0" applyNumberFormat="1" applyFont="1" applyFill="1" applyAlignment="1">
      <alignment vertical="center"/>
    </xf>
    <xf numFmtId="41" fontId="11" fillId="0" borderId="0" xfId="0" quotePrefix="1" applyNumberFormat="1" applyFont="1" applyFill="1" applyAlignment="1">
      <alignment horizontal="left" vertical="center" indent="1"/>
    </xf>
    <xf numFmtId="41" fontId="11" fillId="0" borderId="0" xfId="0" quotePrefix="1" applyNumberFormat="1" applyFont="1" applyFill="1" applyAlignment="1" applyProtection="1">
      <alignment horizontal="left" indent="1"/>
    </xf>
    <xf numFmtId="167" fontId="23" fillId="0" borderId="0" xfId="26" applyNumberFormat="1" applyFont="1" applyFill="1" applyBorder="1"/>
    <xf numFmtId="41" fontId="8" fillId="0" borderId="0" xfId="0" applyNumberFormat="1" applyFont="1" applyFill="1" applyAlignment="1">
      <alignment horizontal="left" indent="1"/>
    </xf>
    <xf numFmtId="41" fontId="17" fillId="0" borderId="0" xfId="4" applyNumberFormat="1" applyFont="1" applyFill="1" applyBorder="1" applyAlignment="1">
      <alignment horizontal="right"/>
    </xf>
    <xf numFmtId="41" fontId="10" fillId="0" borderId="0" xfId="3" quotePrefix="1" applyNumberFormat="1" applyFont="1" applyFill="1" applyAlignment="1" applyProtection="1">
      <alignment horizontal="left"/>
    </xf>
    <xf numFmtId="42" fontId="17" fillId="0" borderId="0" xfId="22" applyNumberFormat="1" applyFont="1" applyFill="1" applyProtection="1"/>
    <xf numFmtId="42" fontId="11" fillId="0" borderId="0" xfId="3" applyNumberFormat="1" applyFont="1" applyFill="1" applyProtection="1"/>
    <xf numFmtId="42" fontId="11" fillId="0" borderId="0" xfId="3" quotePrefix="1" applyNumberFormat="1" applyFont="1" applyFill="1" applyAlignment="1" applyProtection="1">
      <alignment horizontal="left"/>
    </xf>
    <xf numFmtId="168" fontId="8" fillId="0" borderId="0" xfId="22" applyNumberFormat="1" applyFont="1" applyFill="1" applyBorder="1" applyProtection="1"/>
    <xf numFmtId="168" fontId="10" fillId="0" borderId="0" xfId="22" applyNumberFormat="1" applyFont="1" applyFill="1" applyBorder="1" applyProtection="1"/>
    <xf numFmtId="168" fontId="8" fillId="0" borderId="0" xfId="22" quotePrefix="1" applyNumberFormat="1" applyFont="1" applyFill="1" applyAlignment="1" applyProtection="1">
      <alignment horizontal="left"/>
    </xf>
    <xf numFmtId="41" fontId="8" fillId="0" borderId="5" xfId="0" applyNumberFormat="1" applyFont="1" applyFill="1" applyBorder="1"/>
    <xf numFmtId="41" fontId="8" fillId="0" borderId="5" xfId="28" applyNumberFormat="1" applyFont="1" applyFill="1" applyBorder="1"/>
    <xf numFmtId="41" fontId="11" fillId="0" borderId="0" xfId="0" applyNumberFormat="1" applyFont="1" applyFill="1" applyBorder="1" applyAlignment="1" applyProtection="1">
      <alignment horizontal="left" indent="1"/>
    </xf>
    <xf numFmtId="41" fontId="13" fillId="0" borderId="0" xfId="24" applyNumberFormat="1" applyFont="1" applyFill="1" applyBorder="1" applyProtection="1"/>
    <xf numFmtId="168" fontId="8" fillId="0" borderId="0" xfId="28" applyNumberFormat="1" applyFont="1" applyFill="1" applyBorder="1" applyProtection="1"/>
    <xf numFmtId="167" fontId="18" fillId="0" borderId="0" xfId="26" applyNumberFormat="1" applyFont="1" applyFill="1" applyBorder="1"/>
    <xf numFmtId="41" fontId="11" fillId="0" borderId="0" xfId="0" quotePrefix="1" applyNumberFormat="1" applyFont="1" applyFill="1" applyAlignment="1">
      <alignment horizontal="left" indent="1"/>
    </xf>
    <xf numFmtId="41" fontId="8" fillId="0" borderId="0" xfId="0" quotePrefix="1" applyNumberFormat="1" applyFont="1" applyFill="1" applyAlignment="1">
      <alignment horizontal="left" indent="1"/>
    </xf>
    <xf numFmtId="41" fontId="11" fillId="0" borderId="0" xfId="0" applyNumberFormat="1" applyFont="1" applyFill="1" applyAlignment="1">
      <alignment horizontal="left" indent="1"/>
    </xf>
    <xf numFmtId="41" fontId="8" fillId="0" borderId="0" xfId="0" applyNumberFormat="1" applyFont="1" applyFill="1" applyAlignment="1" applyProtection="1">
      <alignment horizontal="left" indent="1"/>
    </xf>
    <xf numFmtId="41" fontId="8" fillId="0" borderId="0" xfId="22" applyNumberFormat="1" applyFont="1" applyFill="1" applyAlignment="1" applyProtection="1">
      <alignment horizontal="left" indent="1"/>
    </xf>
    <xf numFmtId="41" fontId="11" fillId="0" borderId="0" xfId="22" applyNumberFormat="1" applyFont="1" applyFill="1" applyAlignment="1" applyProtection="1">
      <alignment horizontal="left" indent="2"/>
    </xf>
    <xf numFmtId="41" fontId="8" fillId="0" borderId="0" xfId="22" applyNumberFormat="1" applyFont="1" applyFill="1" applyBorder="1" applyAlignment="1" applyProtection="1">
      <alignment horizontal="left" indent="1"/>
    </xf>
    <xf numFmtId="41" fontId="8" fillId="0" borderId="0" xfId="23" quotePrefix="1" applyNumberFormat="1" applyFont="1" applyFill="1" applyAlignment="1">
      <alignment vertical="center"/>
    </xf>
    <xf numFmtId="41" fontId="11" fillId="0" borderId="0" xfId="0" applyNumberFormat="1" applyFont="1" applyFill="1" applyBorder="1" applyAlignment="1" applyProtection="1"/>
    <xf numFmtId="41" fontId="11" fillId="0" borderId="0" xfId="0" applyNumberFormat="1" applyFont="1" applyFill="1" applyBorder="1" applyAlignment="1" applyProtection="1">
      <alignment horizontal="right"/>
    </xf>
    <xf numFmtId="41" fontId="20" fillId="0" borderId="0" xfId="0" applyNumberFormat="1" applyFont="1" applyFill="1" applyBorder="1" applyAlignment="1" applyProtection="1">
      <alignment horizontal="right"/>
    </xf>
    <xf numFmtId="41" fontId="9" fillId="0" borderId="0" xfId="24" applyNumberFormat="1" applyFont="1" applyFill="1" applyBorder="1" applyProtection="1"/>
    <xf numFmtId="41" fontId="6" fillId="0" borderId="0" xfId="24" applyNumberFormat="1" applyFont="1" applyBorder="1" applyProtection="1"/>
    <xf numFmtId="0" fontId="24" fillId="0" borderId="0" xfId="0" applyFont="1" applyAlignment="1" applyProtection="1">
      <alignment horizontal="left"/>
      <protection hidden="1"/>
    </xf>
    <xf numFmtId="0" fontId="6" fillId="0" borderId="0" xfId="0" applyFont="1" applyFill="1"/>
    <xf numFmtId="0" fontId="21" fillId="0" borderId="0" xfId="0" applyFont="1" applyFill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39" fillId="0" borderId="0" xfId="0" applyFont="1" applyFill="1" applyAlignment="1">
      <alignment horizontal="left"/>
    </xf>
    <xf numFmtId="0" fontId="40" fillId="0" borderId="0" xfId="0" applyFont="1" applyFill="1" applyAlignment="1">
      <alignment horizontal="left"/>
    </xf>
    <xf numFmtId="0" fontId="35" fillId="0" borderId="0" xfId="0" applyFont="1" applyFill="1"/>
    <xf numFmtId="0" fontId="0" fillId="0" borderId="0" xfId="0" applyFill="1"/>
    <xf numFmtId="0" fontId="36" fillId="0" borderId="0" xfId="0" applyFont="1" applyFill="1" applyAlignment="1">
      <alignment horizontal="left" vertical="center"/>
    </xf>
    <xf numFmtId="0" fontId="37" fillId="0" borderId="0" xfId="0" applyFont="1" applyFill="1" applyAlignment="1">
      <alignment horizontal="left" vertical="center"/>
    </xf>
    <xf numFmtId="41" fontId="8" fillId="0" borderId="0" xfId="0" quotePrefix="1" applyNumberFormat="1" applyFont="1" applyFill="1" applyAlignment="1" applyProtection="1">
      <alignment horizontal="left" indent="1"/>
    </xf>
    <xf numFmtId="41" fontId="11" fillId="0" borderId="0" xfId="0" quotePrefix="1" applyNumberFormat="1" applyFont="1" applyFill="1" applyAlignment="1">
      <alignment horizontal="left"/>
    </xf>
    <xf numFmtId="42" fontId="8" fillId="0" borderId="5" xfId="22" applyNumberFormat="1" applyFont="1" applyFill="1" applyBorder="1" applyProtection="1"/>
    <xf numFmtId="42" fontId="8" fillId="0" borderId="5" xfId="22" quotePrefix="1" applyNumberFormat="1" applyFont="1" applyFill="1" applyBorder="1" applyAlignment="1" applyProtection="1">
      <alignment horizontal="left"/>
    </xf>
    <xf numFmtId="41" fontId="10" fillId="0" borderId="0" xfId="22" quotePrefix="1" applyNumberFormat="1" applyFont="1" applyFill="1" applyAlignment="1" applyProtection="1">
      <alignment horizontal="left"/>
    </xf>
    <xf numFmtId="42" fontId="12" fillId="0" borderId="0" xfId="22" applyNumberFormat="1" applyFont="1" applyFill="1" applyProtection="1"/>
    <xf numFmtId="42" fontId="11" fillId="0" borderId="0" xfId="22" applyNumberFormat="1" applyFont="1" applyFill="1" applyProtection="1"/>
    <xf numFmtId="42" fontId="11" fillId="0" borderId="0" xfId="22" quotePrefix="1" applyNumberFormat="1" applyFont="1" applyFill="1" applyAlignment="1" applyProtection="1">
      <alignment horizontal="left"/>
    </xf>
    <xf numFmtId="41" fontId="8" fillId="0" borderId="0" xfId="0" applyNumberFormat="1" applyFont="1" applyFill="1" applyAlignment="1">
      <alignment horizontal="left" indent="2"/>
    </xf>
    <xf numFmtId="41" fontId="11" fillId="0" borderId="0" xfId="22" applyNumberFormat="1" applyFont="1" applyFill="1" applyBorder="1" applyAlignment="1" applyProtection="1">
      <alignment horizontal="left"/>
    </xf>
    <xf numFmtId="41" fontId="11" fillId="0" borderId="0" xfId="3" applyNumberFormat="1" applyFont="1" applyFill="1" applyBorder="1" applyProtection="1"/>
    <xf numFmtId="41" fontId="41" fillId="0" borderId="0" xfId="23" applyNumberFormat="1" applyFont="1" applyFill="1"/>
    <xf numFmtId="0" fontId="42" fillId="0" borderId="0" xfId="0" applyFont="1" applyFill="1" applyBorder="1" applyAlignment="1">
      <alignment horizontal="left" vertical="center"/>
    </xf>
    <xf numFmtId="2" fontId="8" fillId="0" borderId="0" xfId="0" applyNumberFormat="1" applyFont="1" applyFill="1"/>
    <xf numFmtId="42" fontId="8" fillId="0" borderId="0" xfId="0" applyNumberFormat="1" applyFont="1" applyBorder="1"/>
    <xf numFmtId="41" fontId="8" fillId="0" borderId="0" xfId="0" applyNumberFormat="1" applyFont="1"/>
    <xf numFmtId="41" fontId="43" fillId="0" borderId="0" xfId="0" applyNumberFormat="1" applyFont="1"/>
    <xf numFmtId="42" fontId="12" fillId="0" borderId="0" xfId="0" applyNumberFormat="1" applyFont="1"/>
    <xf numFmtId="41" fontId="8" fillId="0" borderId="10" xfId="0" applyNumberFormat="1" applyFont="1" applyBorder="1"/>
    <xf numFmtId="169" fontId="16" fillId="0" borderId="0" xfId="28" applyNumberFormat="1" applyFont="1" applyFill="1"/>
    <xf numFmtId="171" fontId="6" fillId="0" borderId="0" xfId="0" applyNumberFormat="1" applyFont="1" applyFill="1" applyProtection="1"/>
    <xf numFmtId="44" fontId="8" fillId="0" borderId="0" xfId="0" applyNumberFormat="1" applyFont="1" applyFill="1" applyBorder="1"/>
    <xf numFmtId="43" fontId="8" fillId="0" borderId="0" xfId="0" applyNumberFormat="1" applyFont="1" applyFill="1" applyBorder="1"/>
    <xf numFmtId="41" fontId="8" fillId="0" borderId="3" xfId="0" applyNumberFormat="1" applyFont="1" applyFill="1" applyBorder="1"/>
    <xf numFmtId="41" fontId="8" fillId="0" borderId="0" xfId="4" applyNumberFormat="1" applyFont="1" applyFill="1" applyBorder="1" applyAlignment="1">
      <alignment horizontal="right"/>
    </xf>
    <xf numFmtId="0" fontId="6" fillId="0" borderId="0" xfId="0" applyNumberFormat="1" applyFont="1" applyFill="1" applyAlignment="1" applyProtection="1"/>
    <xf numFmtId="41" fontId="8" fillId="0" borderId="0" xfId="0" applyNumberFormat="1" applyFont="1" applyFill="1" applyBorder="1" applyAlignment="1" applyProtection="1">
      <alignment horizontal="left"/>
    </xf>
    <xf numFmtId="41" fontId="17" fillId="0" borderId="0" xfId="20" applyNumberFormat="1" applyFont="1" applyFill="1" applyBorder="1" applyAlignment="1">
      <alignment horizontal="right"/>
    </xf>
    <xf numFmtId="41" fontId="8" fillId="0" borderId="0" xfId="0" applyNumberFormat="1" applyFont="1" applyFill="1" applyBorder="1" applyAlignment="1" applyProtection="1">
      <alignment horizontal="right"/>
    </xf>
    <xf numFmtId="41" fontId="11" fillId="0" borderId="0" xfId="0" applyNumberFormat="1" applyFont="1" applyFill="1" applyBorder="1" applyAlignment="1" applyProtection="1">
      <alignment horizontal="left"/>
    </xf>
    <xf numFmtId="41" fontId="8" fillId="0" borderId="0" xfId="0" applyNumberFormat="1" applyFont="1" applyFill="1" applyBorder="1" applyAlignment="1" applyProtection="1">
      <alignment horizontal="left" indent="1"/>
    </xf>
    <xf numFmtId="41" fontId="8" fillId="0" borderId="0" xfId="0" quotePrefix="1" applyNumberFormat="1" applyFont="1" applyFill="1" applyBorder="1" applyAlignment="1" applyProtection="1">
      <alignment horizontal="left" indent="1"/>
    </xf>
    <xf numFmtId="41" fontId="8" fillId="0" borderId="0" xfId="0" quotePrefix="1" applyNumberFormat="1" applyFont="1" applyFill="1" applyBorder="1" applyAlignment="1" applyProtection="1">
      <alignment horizontal="left"/>
    </xf>
    <xf numFmtId="41" fontId="8" fillId="0" borderId="0" xfId="0" quotePrefix="1" applyNumberFormat="1" applyFont="1" applyFill="1" applyBorder="1" applyAlignment="1" applyProtection="1">
      <alignment horizontal="centerContinuous"/>
    </xf>
    <xf numFmtId="41" fontId="8" fillId="0" borderId="0" xfId="0" quotePrefix="1" applyNumberFormat="1" applyFont="1" applyFill="1" applyBorder="1" applyAlignment="1" applyProtection="1">
      <alignment horizontal="right"/>
    </xf>
    <xf numFmtId="41" fontId="10" fillId="0" borderId="0" xfId="0" quotePrefix="1" applyNumberFormat="1" applyFont="1" applyFill="1" applyBorder="1" applyAlignment="1" applyProtection="1">
      <alignment horizontal="right"/>
    </xf>
    <xf numFmtId="41" fontId="6" fillId="0" borderId="5" xfId="0" applyNumberFormat="1" applyFont="1" applyFill="1" applyBorder="1"/>
    <xf numFmtId="41" fontId="8" fillId="0" borderId="0" xfId="20" quotePrefix="1" applyNumberFormat="1" applyFont="1" applyFill="1" applyBorder="1" applyAlignment="1">
      <alignment horizontal="right"/>
    </xf>
    <xf numFmtId="41" fontId="8" fillId="0" borderId="0" xfId="20" applyNumberFormat="1" applyFont="1" applyFill="1" applyBorder="1" applyAlignment="1">
      <alignment horizontal="left"/>
    </xf>
    <xf numFmtId="41" fontId="20" fillId="0" borderId="8" xfId="20" applyNumberFormat="1" applyFont="1" applyFill="1" applyBorder="1" applyAlignment="1">
      <alignment horizontal="right"/>
    </xf>
    <xf numFmtId="41" fontId="8" fillId="0" borderId="8" xfId="20" applyNumberFormat="1" applyFont="1" applyFill="1" applyBorder="1" applyAlignment="1"/>
    <xf numFmtId="41" fontId="10" fillId="0" borderId="8" xfId="20" applyNumberFormat="1" applyFont="1" applyFill="1" applyBorder="1" applyAlignment="1"/>
    <xf numFmtId="42" fontId="12" fillId="0" borderId="8" xfId="4" applyNumberFormat="1" applyFont="1" applyFill="1" applyBorder="1" applyAlignment="1"/>
    <xf numFmtId="0" fontId="15" fillId="0" borderId="0" xfId="0" applyNumberFormat="1" applyFont="1" applyFill="1" applyProtection="1">
      <protection locked="0"/>
    </xf>
    <xf numFmtId="41" fontId="8" fillId="0" borderId="0" xfId="0" applyNumberFormat="1" applyFont="1" applyFill="1" applyBorder="1" applyAlignment="1">
      <alignment horizontal="left" indent="1"/>
    </xf>
    <xf numFmtId="0" fontId="15" fillId="0" borderId="0" xfId="20" applyNumberFormat="1" applyFont="1" applyFill="1" applyAlignment="1"/>
    <xf numFmtId="164" fontId="8" fillId="0" borderId="0" xfId="0" applyNumberFormat="1" applyFont="1" applyFill="1" applyBorder="1" applyProtection="1"/>
    <xf numFmtId="44" fontId="11" fillId="0" borderId="0" xfId="0" applyNumberFormat="1" applyFont="1" applyFill="1" applyProtection="1"/>
    <xf numFmtId="43" fontId="8" fillId="0" borderId="0" xfId="0" applyNumberFormat="1" applyFont="1" applyFill="1" applyBorder="1" applyProtection="1"/>
    <xf numFmtId="43" fontId="10" fillId="0" borderId="0" xfId="0" applyNumberFormat="1" applyFont="1" applyFill="1" applyBorder="1" applyProtection="1"/>
    <xf numFmtId="42" fontId="17" fillId="0" borderId="0" xfId="0" applyNumberFormat="1" applyFont="1" applyFill="1"/>
    <xf numFmtId="168" fontId="8" fillId="0" borderId="0" xfId="26" applyNumberFormat="1" applyFont="1" applyFill="1"/>
    <xf numFmtId="168" fontId="16" fillId="0" borderId="0" xfId="26" applyNumberFormat="1" applyFont="1" applyFill="1"/>
    <xf numFmtId="42" fontId="17" fillId="0" borderId="0" xfId="0" applyNumberFormat="1" applyFont="1" applyFill="1" applyBorder="1" applyProtection="1"/>
    <xf numFmtId="168" fontId="8" fillId="0" borderId="0" xfId="0" applyNumberFormat="1" applyFont="1" applyFill="1" applyProtection="1"/>
    <xf numFmtId="168" fontId="16" fillId="0" borderId="0" xfId="0" applyNumberFormat="1" applyFont="1" applyFill="1" applyProtection="1"/>
    <xf numFmtId="168" fontId="8" fillId="0" borderId="0" xfId="26" applyNumberFormat="1" applyFont="1" applyFill="1" applyProtection="1"/>
    <xf numFmtId="168" fontId="16" fillId="0" borderId="0" xfId="26" applyNumberFormat="1" applyFont="1" applyFill="1" applyProtection="1"/>
    <xf numFmtId="168" fontId="18" fillId="0" borderId="0" xfId="26" applyNumberFormat="1" applyFont="1" applyFill="1" applyBorder="1"/>
    <xf numFmtId="42" fontId="8" fillId="0" borderId="0" xfId="3" applyNumberFormat="1" applyFont="1" applyFill="1" applyProtection="1"/>
    <xf numFmtId="41" fontId="10" fillId="0" borderId="0" xfId="3" applyNumberFormat="1" applyFont="1" applyFill="1" applyProtection="1"/>
    <xf numFmtId="14" fontId="20" fillId="0" borderId="0" xfId="0" quotePrefix="1" applyNumberFormat="1" applyFont="1" applyFill="1" applyBorder="1" applyAlignment="1" applyProtection="1">
      <alignment horizontal="center"/>
    </xf>
    <xf numFmtId="41" fontId="10" fillId="0" borderId="0" xfId="22" applyNumberFormat="1" applyFont="1" applyFill="1" applyBorder="1" applyProtection="1"/>
    <xf numFmtId="41" fontId="8" fillId="0" borderId="0" xfId="0" applyNumberFormat="1" applyFont="1" applyFill="1" applyBorder="1"/>
    <xf numFmtId="42" fontId="8" fillId="0" borderId="0" xfId="0" applyNumberFormat="1" applyFont="1" applyFill="1"/>
    <xf numFmtId="41" fontId="10" fillId="0" borderId="0" xfId="0" applyNumberFormat="1" applyFont="1" applyFill="1" applyBorder="1"/>
    <xf numFmtId="41" fontId="20" fillId="0" borderId="0" xfId="0" applyNumberFormat="1" applyFont="1" applyFill="1"/>
    <xf numFmtId="168" fontId="8" fillId="0" borderId="0" xfId="26" applyNumberFormat="1" applyFont="1" applyFill="1" applyBorder="1"/>
    <xf numFmtId="41" fontId="10" fillId="0" borderId="0" xfId="0" applyNumberFormat="1" applyFont="1" applyFill="1"/>
    <xf numFmtId="164" fontId="8" fillId="0" borderId="0" xfId="0" applyNumberFormat="1" applyFont="1" applyFill="1"/>
    <xf numFmtId="44" fontId="11" fillId="0" borderId="0" xfId="0" applyNumberFormat="1" applyFont="1" applyFill="1"/>
    <xf numFmtId="43" fontId="11" fillId="0" borderId="0" xfId="0" applyNumberFormat="1" applyFont="1" applyFill="1"/>
    <xf numFmtId="44" fontId="8" fillId="0" borderId="0" xfId="0" applyNumberFormat="1" applyFont="1" applyFill="1"/>
    <xf numFmtId="41" fontId="8" fillId="0" borderId="0" xfId="0" applyNumberFormat="1" applyFont="1" applyFill="1" applyAlignment="1">
      <alignment vertical="center"/>
    </xf>
    <xf numFmtId="41" fontId="10" fillId="0" borderId="0" xfId="0" applyNumberFormat="1" applyFont="1" applyFill="1" applyAlignment="1">
      <alignment vertical="center"/>
    </xf>
    <xf numFmtId="42" fontId="8" fillId="0" borderId="0" xfId="0" applyNumberFormat="1" applyFont="1" applyFill="1" applyAlignment="1">
      <alignment vertical="center"/>
    </xf>
    <xf numFmtId="41" fontId="10" fillId="0" borderId="0" xfId="22" applyNumberFormat="1" applyFont="1" applyFill="1" applyProtection="1"/>
    <xf numFmtId="42" fontId="8" fillId="0" borderId="0" xfId="22" applyNumberFormat="1" applyFont="1" applyFill="1" applyProtection="1"/>
    <xf numFmtId="42" fontId="8" fillId="0" borderId="0" xfId="3" applyNumberFormat="1" applyFont="1" applyFill="1" applyBorder="1" applyProtection="1"/>
    <xf numFmtId="42" fontId="8" fillId="0" borderId="0" xfId="3" quotePrefix="1" applyNumberFormat="1" applyFont="1" applyFill="1" applyBorder="1" applyAlignment="1" applyProtection="1">
      <alignment horizontal="left"/>
    </xf>
    <xf numFmtId="41" fontId="8" fillId="0" borderId="0" xfId="0" applyNumberFormat="1" applyFont="1" applyFill="1" applyAlignment="1" applyProtection="1">
      <alignment horizontal="centerContinuous"/>
    </xf>
    <xf numFmtId="42" fontId="11" fillId="0" borderId="0" xfId="3" applyNumberFormat="1" applyFont="1" applyFill="1" applyBorder="1" applyProtection="1"/>
    <xf numFmtId="42" fontId="11" fillId="0" borderId="0" xfId="3" quotePrefix="1" applyNumberFormat="1" applyFont="1" applyFill="1" applyBorder="1" applyAlignment="1" applyProtection="1">
      <alignment horizontal="left"/>
    </xf>
    <xf numFmtId="41" fontId="8" fillId="0" borderId="0" xfId="22" applyNumberFormat="1" applyFont="1" applyFill="1" applyProtection="1"/>
    <xf numFmtId="41" fontId="8" fillId="0" borderId="0" xfId="22" applyNumberFormat="1" applyFont="1" applyFill="1" applyBorder="1" applyProtection="1"/>
    <xf numFmtId="41" fontId="20" fillId="0" borderId="0" xfId="0" quotePrefix="1" applyNumberFormat="1" applyFont="1" applyFill="1" applyBorder="1" applyAlignment="1" applyProtection="1">
      <alignment horizontal="center"/>
    </xf>
    <xf numFmtId="41" fontId="20" fillId="0" borderId="0" xfId="0" quotePrefix="1" applyNumberFormat="1" applyFont="1" applyFill="1" applyBorder="1" applyAlignment="1">
      <alignment horizontal="center"/>
    </xf>
    <xf numFmtId="41" fontId="11" fillId="0" borderId="0" xfId="0" applyNumberFormat="1" applyFont="1" applyFill="1" applyProtection="1"/>
    <xf numFmtId="41" fontId="11" fillId="0" borderId="0" xfId="22" applyNumberFormat="1" applyFont="1" applyFill="1" applyProtection="1"/>
    <xf numFmtId="41" fontId="11" fillId="0" borderId="5" xfId="22" quotePrefix="1" applyNumberFormat="1" applyFont="1" applyFill="1" applyBorder="1" applyAlignment="1" applyProtection="1">
      <alignment horizontal="centerContinuous"/>
    </xf>
    <xf numFmtId="41" fontId="11" fillId="0" borderId="5" xfId="22" applyNumberFormat="1" applyFont="1" applyFill="1" applyBorder="1" applyAlignment="1" applyProtection="1">
      <alignment horizontal="centerContinuous"/>
    </xf>
    <xf numFmtId="41" fontId="11" fillId="0" borderId="0" xfId="22" applyNumberFormat="1" applyFont="1" applyFill="1" applyBorder="1" applyProtection="1"/>
    <xf numFmtId="167" fontId="8" fillId="0" borderId="0" xfId="26" applyNumberFormat="1" applyFont="1" applyFill="1" applyBorder="1" applyProtection="1"/>
    <xf numFmtId="167" fontId="16" fillId="0" borderId="0" xfId="26" applyNumberFormat="1" applyFont="1" applyFill="1" applyBorder="1" applyProtection="1"/>
    <xf numFmtId="167" fontId="11" fillId="0" borderId="0" xfId="26" applyNumberFormat="1" applyFont="1" applyFill="1" applyBorder="1" applyProtection="1"/>
    <xf numFmtId="41" fontId="9" fillId="0" borderId="0" xfId="0" applyNumberFormat="1" applyFont="1" applyFill="1" applyAlignment="1" applyProtection="1">
      <alignment horizontal="centerContinuous"/>
    </xf>
    <xf numFmtId="41" fontId="10" fillId="0" borderId="0" xfId="3" applyNumberFormat="1" applyFont="1" applyFill="1" applyBorder="1" applyProtection="1"/>
    <xf numFmtId="42" fontId="17" fillId="0" borderId="0" xfId="22" applyNumberFormat="1" applyFont="1" applyFill="1" applyBorder="1" applyProtection="1"/>
    <xf numFmtId="42" fontId="12" fillId="0" borderId="0" xfId="22" applyNumberFormat="1" applyFont="1" applyFill="1" applyBorder="1" applyProtection="1"/>
    <xf numFmtId="41" fontId="20" fillId="0" borderId="0" xfId="22" applyNumberFormat="1" applyFont="1" applyFill="1" applyBorder="1" applyProtection="1"/>
    <xf numFmtId="42" fontId="8" fillId="0" borderId="0" xfId="0" applyNumberFormat="1" applyFont="1" applyFill="1" applyProtection="1"/>
    <xf numFmtId="41" fontId="10" fillId="0" borderId="0" xfId="0" applyNumberFormat="1" applyFont="1" applyFill="1" applyProtection="1"/>
    <xf numFmtId="10" fontId="11" fillId="0" borderId="0" xfId="26" applyNumberFormat="1" applyFont="1" applyFill="1" applyProtection="1"/>
    <xf numFmtId="41" fontId="20" fillId="0" borderId="0" xfId="0" quotePrefix="1" applyNumberFormat="1" applyFont="1" applyFill="1" applyAlignment="1">
      <alignment horizontal="left"/>
    </xf>
    <xf numFmtId="41" fontId="20" fillId="0" borderId="0" xfId="20" quotePrefix="1" applyNumberFormat="1" applyFont="1" applyFill="1" applyAlignment="1"/>
    <xf numFmtId="41" fontId="8" fillId="0" borderId="0" xfId="0" applyNumberFormat="1" applyFont="1" applyFill="1"/>
    <xf numFmtId="10" fontId="8" fillId="0" borderId="0" xfId="26" applyNumberFormat="1" applyFont="1" applyFill="1" applyBorder="1"/>
    <xf numFmtId="41" fontId="8" fillId="0" borderId="0" xfId="20" applyNumberFormat="1" applyFont="1" applyFill="1" applyBorder="1" applyAlignment="1"/>
    <xf numFmtId="41" fontId="11" fillId="0" borderId="5" xfId="0" quotePrefix="1" applyNumberFormat="1" applyFont="1" applyFill="1" applyBorder="1" applyAlignment="1" applyProtection="1">
      <alignment horizontal="centerContinuous"/>
    </xf>
    <xf numFmtId="41" fontId="11" fillId="0" borderId="5" xfId="0" quotePrefix="1" applyNumberFormat="1" applyFont="1" applyFill="1" applyBorder="1" applyAlignment="1" applyProtection="1">
      <alignment horizontal="centerContinuous"/>
      <protection locked="0"/>
    </xf>
    <xf numFmtId="42" fontId="12" fillId="0" borderId="0" xfId="0" applyNumberFormat="1" applyFont="1" applyFill="1" applyProtection="1"/>
    <xf numFmtId="41" fontId="8" fillId="0" borderId="0" xfId="0" applyNumberFormat="1" applyFont="1" applyFill="1" applyBorder="1" applyProtection="1"/>
    <xf numFmtId="41" fontId="10" fillId="0" borderId="0" xfId="0" applyNumberFormat="1" applyFont="1" applyFill="1" applyBorder="1" applyProtection="1"/>
    <xf numFmtId="41" fontId="8" fillId="0" borderId="0" xfId="0" applyNumberFormat="1" applyFont="1" applyFill="1" applyProtection="1"/>
    <xf numFmtId="169" fontId="8" fillId="0" borderId="0" xfId="28" applyNumberFormat="1" applyFont="1" applyFill="1"/>
    <xf numFmtId="41" fontId="12" fillId="0" borderId="0" xfId="20" applyNumberFormat="1" applyFont="1" applyFill="1" applyBorder="1" applyAlignment="1">
      <alignment horizontal="right"/>
    </xf>
    <xf numFmtId="10" fontId="6" fillId="0" borderId="0" xfId="26" applyNumberFormat="1" applyFont="1" applyFill="1"/>
    <xf numFmtId="169" fontId="12" fillId="0" borderId="0" xfId="20" applyNumberFormat="1" applyFont="1" applyFill="1" applyBorder="1" applyAlignment="1">
      <alignment horizontal="right"/>
    </xf>
    <xf numFmtId="171" fontId="12" fillId="0" borderId="0" xfId="20" applyNumberFormat="1" applyFont="1" applyFill="1" applyBorder="1" applyAlignment="1">
      <alignment horizontal="right"/>
    </xf>
    <xf numFmtId="41" fontId="9" fillId="0" borderId="0" xfId="0" applyNumberFormat="1" applyFont="1" applyFill="1" applyBorder="1" applyProtection="1"/>
    <xf numFmtId="41" fontId="11" fillId="0" borderId="0" xfId="0" quotePrefix="1" applyNumberFormat="1" applyFont="1" applyFill="1" applyBorder="1" applyAlignment="1" applyProtection="1">
      <alignment horizontal="left"/>
    </xf>
    <xf numFmtId="41" fontId="8" fillId="0" borderId="0" xfId="0" quotePrefix="1" applyNumberFormat="1" applyFont="1" applyFill="1" applyProtection="1"/>
    <xf numFmtId="41" fontId="6" fillId="0" borderId="0" xfId="0" quotePrefix="1" applyNumberFormat="1" applyFont="1" applyFill="1" applyProtection="1"/>
    <xf numFmtId="41" fontId="16" fillId="0" borderId="0" xfId="22" applyNumberFormat="1" applyFont="1" applyFill="1" applyProtection="1"/>
    <xf numFmtId="43" fontId="8" fillId="0" borderId="0" xfId="0" applyNumberFormat="1" applyFont="1" applyFill="1" applyAlignment="1" applyProtection="1">
      <alignment horizontal="left"/>
    </xf>
    <xf numFmtId="43" fontId="10" fillId="0" borderId="0" xfId="0" applyNumberFormat="1" applyFont="1" applyFill="1" applyAlignment="1" applyProtection="1">
      <alignment horizontal="left"/>
    </xf>
    <xf numFmtId="41" fontId="8" fillId="0" borderId="0" xfId="0" quotePrefix="1" applyNumberFormat="1" applyFont="1" applyFill="1" applyBorder="1" applyProtection="1"/>
    <xf numFmtId="41" fontId="45" fillId="0" borderId="0" xfId="0" applyNumberFormat="1" applyFont="1"/>
    <xf numFmtId="41" fontId="43" fillId="0" borderId="0" xfId="0" applyNumberFormat="1" applyFont="1" applyFill="1"/>
    <xf numFmtId="41" fontId="8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left"/>
    </xf>
    <xf numFmtId="168" fontId="23" fillId="0" borderId="0" xfId="26" applyNumberFormat="1" applyFont="1" applyFill="1"/>
    <xf numFmtId="41" fontId="6" fillId="0" borderId="0" xfId="0" applyNumberFormat="1" applyFont="1" applyFill="1" applyAlignment="1">
      <alignment horizontal="left"/>
    </xf>
    <xf numFmtId="41" fontId="8" fillId="0" borderId="0" xfId="0" applyNumberFormat="1" applyFont="1" applyAlignment="1">
      <alignment horizontal="centerContinuous"/>
    </xf>
    <xf numFmtId="41" fontId="8" fillId="0" borderId="0" xfId="0" applyNumberFormat="1" applyFont="1" applyBorder="1" applyProtection="1"/>
    <xf numFmtId="172" fontId="8" fillId="0" borderId="0" xfId="0" applyNumberFormat="1" applyFont="1" applyBorder="1" applyProtection="1"/>
    <xf numFmtId="41" fontId="11" fillId="0" borderId="0" xfId="0" applyNumberFormat="1" applyFont="1" applyBorder="1" applyProtection="1"/>
    <xf numFmtId="41" fontId="8" fillId="0" borderId="0" xfId="0" applyNumberFormat="1" applyFont="1" applyAlignment="1">
      <alignment horizontal="left" indent="1"/>
    </xf>
    <xf numFmtId="41" fontId="11" fillId="0" borderId="0" xfId="0" applyNumberFormat="1" applyFont="1"/>
    <xf numFmtId="41" fontId="8" fillId="0" borderId="0" xfId="0" applyNumberFormat="1" applyFont="1" applyFill="1" applyAlignment="1" applyProtection="1">
      <alignment horizontal="left" indent="2"/>
    </xf>
    <xf numFmtId="168" fontId="23" fillId="0" borderId="0" xfId="26" applyNumberFormat="1" applyFont="1"/>
    <xf numFmtId="168" fontId="8" fillId="0" borderId="0" xfId="26" applyNumberFormat="1" applyFont="1"/>
    <xf numFmtId="41" fontId="8" fillId="0" borderId="5" xfId="0" applyNumberFormat="1" applyFont="1" applyBorder="1" applyAlignment="1">
      <alignment horizontal="centerContinuous"/>
    </xf>
    <xf numFmtId="41" fontId="8" fillId="0" borderId="0" xfId="22" applyNumberFormat="1" applyFont="1"/>
    <xf numFmtId="41" fontId="8" fillId="0" borderId="0" xfId="22" applyNumberFormat="1" applyFont="1" applyFill="1" applyAlignment="1" applyProtection="1">
      <alignment vertical="center"/>
    </xf>
    <xf numFmtId="41" fontId="11" fillId="0" borderId="0" xfId="22" applyNumberFormat="1" applyFont="1" applyFill="1" applyAlignment="1" applyProtection="1">
      <alignment horizontal="left"/>
    </xf>
    <xf numFmtId="41" fontId="11" fillId="0" borderId="0" xfId="0" applyNumberFormat="1" applyFont="1" applyBorder="1"/>
    <xf numFmtId="41" fontId="11" fillId="0" borderId="0" xfId="22" applyNumberFormat="1" applyFont="1" applyFill="1" applyAlignment="1" applyProtection="1"/>
    <xf numFmtId="0" fontId="8" fillId="0" borderId="0" xfId="22" quotePrefix="1" applyFont="1" applyFill="1" applyBorder="1" applyProtection="1"/>
    <xf numFmtId="41" fontId="8" fillId="0" borderId="0" xfId="0" applyNumberFormat="1" applyFont="1" applyAlignment="1"/>
    <xf numFmtId="41" fontId="8" fillId="0" borderId="0" xfId="22" quotePrefix="1" applyNumberFormat="1" applyFont="1" applyFill="1" applyBorder="1" applyProtection="1"/>
    <xf numFmtId="41" fontId="43" fillId="0" borderId="10" xfId="0" applyNumberFormat="1" applyFont="1" applyBorder="1"/>
    <xf numFmtId="41" fontId="9" fillId="0" borderId="0" xfId="0" applyNumberFormat="1" applyFont="1" applyFill="1" applyBorder="1" applyAlignment="1" applyProtection="1">
      <alignment horizontal="centerContinuous"/>
    </xf>
    <xf numFmtId="41" fontId="2" fillId="0" borderId="0" xfId="25" applyNumberFormat="1" applyFont="1" applyProtection="1"/>
    <xf numFmtId="42" fontId="8" fillId="0" borderId="0" xfId="0" applyNumberFormat="1" applyFont="1" applyFill="1" applyAlignment="1">
      <alignment horizontal="left" indent="1"/>
    </xf>
    <xf numFmtId="41" fontId="8" fillId="0" borderId="0" xfId="22" applyNumberFormat="1" applyFont="1" applyFill="1" applyAlignment="1" applyProtection="1">
      <alignment horizontal="left"/>
    </xf>
    <xf numFmtId="41" fontId="10" fillId="0" borderId="0" xfId="0" applyNumberFormat="1" applyFont="1" applyFill="1" applyAlignment="1">
      <alignment horizontal="left"/>
    </xf>
    <xf numFmtId="41" fontId="2" fillId="0" borderId="0" xfId="25" applyNumberFormat="1" applyFont="1" applyBorder="1" applyProtection="1"/>
    <xf numFmtId="42" fontId="12" fillId="0" borderId="0" xfId="0" applyNumberFormat="1" applyFont="1" applyFill="1" applyAlignment="1">
      <alignment horizontal="left" indent="1"/>
    </xf>
    <xf numFmtId="42" fontId="43" fillId="0" borderId="0" xfId="0" applyNumberFormat="1" applyFont="1"/>
    <xf numFmtId="41" fontId="46" fillId="0" borderId="0" xfId="0" applyNumberFormat="1" applyFont="1"/>
    <xf numFmtId="42" fontId="45" fillId="0" borderId="0" xfId="0" applyNumberFormat="1" applyFont="1"/>
    <xf numFmtId="41" fontId="14" fillId="0" borderId="0" xfId="23" applyNumberFormat="1" applyFont="1" applyFill="1" applyAlignment="1">
      <alignment horizontal="right"/>
    </xf>
    <xf numFmtId="41" fontId="15" fillId="0" borderId="0" xfId="22" applyNumberFormat="1" applyFont="1" applyFill="1" applyProtection="1"/>
    <xf numFmtId="41" fontId="8" fillId="0" borderId="0" xfId="0" quotePrefix="1" applyNumberFormat="1" applyFont="1" applyFill="1" applyAlignment="1" applyProtection="1">
      <alignment horizontal="left" vertical="center"/>
    </xf>
    <xf numFmtId="41" fontId="8" fillId="0" borderId="5" xfId="22" applyNumberFormat="1" applyFont="1" applyFill="1" applyBorder="1" applyAlignment="1" applyProtection="1">
      <alignment vertical="center"/>
    </xf>
    <xf numFmtId="41" fontId="11" fillId="0" borderId="0" xfId="22" applyNumberFormat="1" applyFont="1" applyFill="1" applyAlignment="1" applyProtection="1">
      <alignment horizontal="left" vertical="center" indent="1"/>
    </xf>
    <xf numFmtId="0" fontId="47" fillId="0" borderId="0" xfId="0" applyNumberFormat="1" applyFont="1" applyFill="1" applyAlignment="1" applyProtection="1"/>
    <xf numFmtId="41" fontId="6" fillId="0" borderId="0" xfId="0" applyNumberFormat="1" applyFont="1" applyFill="1" applyBorder="1" applyProtection="1"/>
    <xf numFmtId="41" fontId="8" fillId="0" borderId="0" xfId="22" applyNumberFormat="1" applyFont="1" applyFill="1"/>
    <xf numFmtId="41" fontId="43" fillId="0" borderId="0" xfId="0" applyNumberFormat="1" applyFont="1" applyBorder="1"/>
    <xf numFmtId="41" fontId="43" fillId="0" borderId="0" xfId="0" applyNumberFormat="1" applyFont="1" applyFill="1" applyBorder="1"/>
    <xf numFmtId="41" fontId="45" fillId="0" borderId="0" xfId="0" applyNumberFormat="1" applyFont="1" applyBorder="1"/>
    <xf numFmtId="41" fontId="45" fillId="0" borderId="0" xfId="0" applyNumberFormat="1" applyFont="1" applyFill="1" applyBorder="1"/>
    <xf numFmtId="167" fontId="8" fillId="0" borderId="0" xfId="26" applyNumberFormat="1" applyFont="1" applyFill="1" applyBorder="1"/>
    <xf numFmtId="42" fontId="8" fillId="0" borderId="0" xfId="4" applyNumberFormat="1" applyFont="1" applyFill="1" applyBorder="1" applyAlignment="1"/>
    <xf numFmtId="42" fontId="8" fillId="0" borderId="0" xfId="4" applyNumberFormat="1" applyFont="1" applyFill="1" applyAlignment="1"/>
    <xf numFmtId="42" fontId="8" fillId="0" borderId="8" xfId="4" applyNumberFormat="1" applyFont="1" applyFill="1" applyBorder="1" applyAlignment="1"/>
    <xf numFmtId="9" fontId="8" fillId="0" borderId="0" xfId="26" applyFont="1" applyFill="1" applyBorder="1" applyProtection="1"/>
    <xf numFmtId="9" fontId="43" fillId="0" borderId="0" xfId="26" applyFont="1"/>
    <xf numFmtId="41" fontId="8" fillId="0" borderId="0" xfId="0" quotePrefix="1" applyNumberFormat="1" applyFont="1" applyFill="1" applyBorder="1"/>
    <xf numFmtId="41" fontId="19" fillId="0" borderId="0" xfId="0" applyNumberFormat="1" applyFont="1" applyAlignment="1">
      <alignment horizontal="right"/>
    </xf>
    <xf numFmtId="41" fontId="16" fillId="0" borderId="0" xfId="0" applyNumberFormat="1" applyFont="1"/>
    <xf numFmtId="41" fontId="8" fillId="0" borderId="7" xfId="0" applyNumberFormat="1" applyFont="1" applyBorder="1"/>
    <xf numFmtId="41" fontId="8" fillId="0" borderId="3" xfId="0" applyNumberFormat="1" applyFont="1" applyBorder="1"/>
    <xf numFmtId="41" fontId="8" fillId="0" borderId="4" xfId="0" applyNumberFormat="1" applyFont="1" applyBorder="1"/>
    <xf numFmtId="41" fontId="8" fillId="0" borderId="8" xfId="0" applyNumberFormat="1" applyFont="1" applyBorder="1"/>
    <xf numFmtId="41" fontId="15" fillId="0" borderId="8" xfId="0" applyNumberFormat="1" applyFont="1" applyBorder="1"/>
    <xf numFmtId="41" fontId="8" fillId="0" borderId="0" xfId="0" applyNumberFormat="1" applyFont="1" applyBorder="1"/>
    <xf numFmtId="41" fontId="8" fillId="0" borderId="2" xfId="0" applyNumberFormat="1" applyFont="1" applyBorder="1"/>
    <xf numFmtId="41" fontId="8" fillId="0" borderId="8" xfId="0" applyNumberFormat="1" applyFont="1" applyBorder="1" applyAlignment="1"/>
    <xf numFmtId="42" fontId="8" fillId="0" borderId="2" xfId="0" applyNumberFormat="1" applyFont="1" applyBorder="1"/>
    <xf numFmtId="41" fontId="8" fillId="0" borderId="9" xfId="0" applyNumberFormat="1" applyFont="1" applyBorder="1" applyAlignment="1"/>
    <xf numFmtId="41" fontId="8" fillId="0" borderId="5" xfId="0" applyNumberFormat="1" applyFont="1" applyBorder="1"/>
    <xf numFmtId="41" fontId="8" fillId="0" borderId="6" xfId="0" applyNumberFormat="1" applyFont="1" applyBorder="1"/>
    <xf numFmtId="41" fontId="8" fillId="0" borderId="7" xfId="0" applyNumberFormat="1" applyFont="1" applyBorder="1" applyAlignment="1"/>
    <xf numFmtId="41" fontId="15" fillId="0" borderId="8" xfId="0" applyNumberFormat="1" applyFont="1" applyBorder="1" applyAlignment="1"/>
    <xf numFmtId="44" fontId="8" fillId="0" borderId="0" xfId="0" applyNumberFormat="1" applyFont="1" applyBorder="1"/>
    <xf numFmtId="44" fontId="8" fillId="0" borderId="2" xfId="0" applyNumberFormat="1" applyFont="1" applyBorder="1"/>
    <xf numFmtId="43" fontId="8" fillId="0" borderId="0" xfId="0" applyNumberFormat="1" applyFont="1" applyBorder="1"/>
    <xf numFmtId="43" fontId="8" fillId="0" borderId="2" xfId="0" applyNumberFormat="1" applyFont="1" applyBorder="1"/>
    <xf numFmtId="170" fontId="8" fillId="0" borderId="0" xfId="0" applyNumberFormat="1" applyFont="1" applyBorder="1"/>
    <xf numFmtId="41" fontId="8" fillId="0" borderId="8" xfId="0" applyNumberFormat="1" applyFont="1" applyFill="1" applyBorder="1" applyAlignment="1"/>
    <xf numFmtId="41" fontId="8" fillId="0" borderId="2" xfId="26" applyNumberFormat="1" applyFont="1" applyBorder="1"/>
    <xf numFmtId="41" fontId="8" fillId="0" borderId="8" xfId="0" applyNumberFormat="1" applyFont="1" applyBorder="1" applyAlignment="1">
      <alignment horizontal="left" indent="1"/>
    </xf>
    <xf numFmtId="168" fontId="8" fillId="0" borderId="0" xfId="26" applyNumberFormat="1" applyFont="1" applyBorder="1"/>
    <xf numFmtId="168" fontId="8" fillId="0" borderId="2" xfId="26" applyNumberFormat="1" applyFont="1" applyBorder="1"/>
    <xf numFmtId="168" fontId="16" fillId="0" borderId="0" xfId="26" applyNumberFormat="1" applyFont="1" applyBorder="1"/>
    <xf numFmtId="168" fontId="16" fillId="0" borderId="2" xfId="26" applyNumberFormat="1" applyFont="1" applyBorder="1"/>
    <xf numFmtId="168" fontId="18" fillId="0" borderId="0" xfId="26" applyNumberFormat="1" applyFont="1" applyBorder="1"/>
    <xf numFmtId="168" fontId="18" fillId="0" borderId="2" xfId="26" applyNumberFormat="1" applyFont="1" applyBorder="1"/>
    <xf numFmtId="167" fontId="8" fillId="0" borderId="0" xfId="26" applyNumberFormat="1" applyFont="1" applyBorder="1"/>
    <xf numFmtId="41" fontId="8" fillId="0" borderId="8" xfId="0" applyNumberFormat="1" applyFont="1" applyBorder="1" applyAlignment="1">
      <alignment horizontal="left" indent="2"/>
    </xf>
    <xf numFmtId="167" fontId="16" fillId="0" borderId="0" xfId="26" applyNumberFormat="1" applyFont="1" applyBorder="1"/>
    <xf numFmtId="167" fontId="18" fillId="0" borderId="0" xfId="26" applyNumberFormat="1" applyFont="1" applyBorder="1"/>
    <xf numFmtId="42" fontId="11" fillId="0" borderId="0" xfId="0" applyNumberFormat="1" applyFont="1" applyFill="1"/>
    <xf numFmtId="41" fontId="8" fillId="0" borderId="10" xfId="20" applyNumberFormat="1" applyFont="1" applyFill="1" applyBorder="1" applyAlignment="1"/>
    <xf numFmtId="41" fontId="18" fillId="0" borderId="10" xfId="20" applyNumberFormat="1" applyFont="1" applyFill="1" applyBorder="1" applyAlignment="1"/>
    <xf numFmtId="42" fontId="12" fillId="0" borderId="0" xfId="0" applyNumberFormat="1" applyFont="1" applyFill="1" applyAlignment="1" applyProtection="1">
      <alignment horizontal="right"/>
    </xf>
    <xf numFmtId="41" fontId="11" fillId="0" borderId="0" xfId="0" applyNumberFormat="1" applyFont="1" applyFill="1" applyBorder="1" applyAlignment="1" applyProtection="1">
      <alignment horizontal="left" vertical="center"/>
    </xf>
    <xf numFmtId="10" fontId="11" fillId="0" borderId="0" xfId="26" applyNumberFormat="1" applyFont="1" applyFill="1" applyAlignment="1" applyProtection="1">
      <alignment vertical="center"/>
    </xf>
    <xf numFmtId="167" fontId="8" fillId="0" borderId="0" xfId="26" applyNumberFormat="1" applyFont="1" applyFill="1" applyBorder="1" applyAlignment="1" applyProtection="1">
      <alignment vertical="center"/>
    </xf>
    <xf numFmtId="41" fontId="13" fillId="0" borderId="0" xfId="24" applyNumberFormat="1" applyFont="1" applyFill="1" applyBorder="1" applyAlignment="1" applyProtection="1">
      <alignment vertical="center"/>
    </xf>
    <xf numFmtId="171" fontId="8" fillId="0" borderId="0" xfId="0" applyNumberFormat="1" applyFont="1"/>
    <xf numFmtId="9" fontId="43" fillId="0" borderId="0" xfId="26" applyFont="1" applyFill="1"/>
    <xf numFmtId="9" fontId="8" fillId="0" borderId="0" xfId="26" applyFont="1" applyBorder="1" applyProtection="1"/>
    <xf numFmtId="171" fontId="8" fillId="0" borderId="0" xfId="0" applyNumberFormat="1" applyFont="1" applyFill="1" applyBorder="1" applyProtection="1"/>
    <xf numFmtId="9" fontId="6" fillId="0" borderId="0" xfId="26" applyFont="1" applyFill="1" applyProtection="1"/>
    <xf numFmtId="173" fontId="11" fillId="0" borderId="0" xfId="26" applyNumberFormat="1" applyFont="1" applyFill="1" applyBorder="1"/>
    <xf numFmtId="173" fontId="8" fillId="0" borderId="0" xfId="26" applyNumberFormat="1" applyFont="1"/>
    <xf numFmtId="9" fontId="8" fillId="0" borderId="0" xfId="26" applyFont="1" applyFill="1" applyBorder="1"/>
    <xf numFmtId="173" fontId="8" fillId="0" borderId="0" xfId="26" applyNumberFormat="1" applyFont="1" applyFill="1" applyBorder="1"/>
    <xf numFmtId="174" fontId="8" fillId="0" borderId="0" xfId="26" applyNumberFormat="1" applyFont="1" applyFill="1" applyBorder="1"/>
    <xf numFmtId="44" fontId="6" fillId="0" borderId="0" xfId="2" applyFont="1" applyFill="1" applyProtection="1"/>
    <xf numFmtId="9" fontId="6" fillId="0" borderId="0" xfId="26" applyNumberFormat="1" applyFont="1" applyFill="1" applyAlignment="1"/>
    <xf numFmtId="173" fontId="43" fillId="0" borderId="0" xfId="26" applyNumberFormat="1" applyFont="1"/>
    <xf numFmtId="41" fontId="11" fillId="0" borderId="5" xfId="0" quotePrefix="1" applyNumberFormat="1" applyFont="1" applyFill="1" applyBorder="1" applyAlignment="1" applyProtection="1"/>
    <xf numFmtId="41" fontId="8" fillId="3" borderId="0" xfId="0" applyNumberFormat="1" applyFont="1" applyFill="1" applyProtection="1"/>
    <xf numFmtId="43" fontId="8" fillId="0" borderId="0" xfId="30" applyFont="1" applyBorder="1" applyProtection="1"/>
    <xf numFmtId="171" fontId="8" fillId="0" borderId="0" xfId="0" applyNumberFormat="1" applyFont="1" applyFill="1" applyProtection="1"/>
    <xf numFmtId="171" fontId="10" fillId="0" borderId="0" xfId="0" applyNumberFormat="1" applyFont="1" applyFill="1" applyBorder="1" applyProtection="1"/>
    <xf numFmtId="175" fontId="6" fillId="0" borderId="0" xfId="23" applyNumberFormat="1" applyFont="1" applyFill="1"/>
    <xf numFmtId="41" fontId="48" fillId="0" borderId="0" xfId="22" applyNumberFormat="1" applyFont="1" applyFill="1" applyBorder="1" applyProtection="1"/>
    <xf numFmtId="0" fontId="8" fillId="0" borderId="0" xfId="22" quotePrefix="1" applyFont="1" applyFill="1" applyAlignment="1" applyProtection="1">
      <alignment horizontal="left"/>
    </xf>
    <xf numFmtId="176" fontId="11" fillId="0" borderId="0" xfId="2" applyNumberFormat="1" applyFont="1" applyFill="1" applyBorder="1" applyProtection="1"/>
    <xf numFmtId="175" fontId="8" fillId="0" borderId="0" xfId="0" applyNumberFormat="1" applyFont="1" applyBorder="1" applyProtection="1"/>
    <xf numFmtId="177" fontId="8" fillId="0" borderId="0" xfId="0" applyNumberFormat="1" applyFont="1" applyFill="1" applyBorder="1"/>
    <xf numFmtId="177" fontId="8" fillId="0" borderId="0" xfId="0" applyNumberFormat="1" applyFont="1" applyBorder="1"/>
    <xf numFmtId="13" fontId="8" fillId="0" borderId="0" xfId="0" applyNumberFormat="1" applyFont="1"/>
    <xf numFmtId="41" fontId="11" fillId="0" borderId="5" xfId="22" quotePrefix="1" applyNumberFormat="1" applyFont="1" applyFill="1" applyBorder="1" applyAlignment="1" applyProtection="1"/>
    <xf numFmtId="41" fontId="8" fillId="0" borderId="0" xfId="20" quotePrefix="1" applyNumberFormat="1" applyFont="1" applyFill="1" applyAlignment="1"/>
    <xf numFmtId="10" fontId="8" fillId="0" borderId="0" xfId="26" applyNumberFormat="1" applyFont="1" applyFill="1" applyBorder="1" applyAlignment="1">
      <alignment horizontal="right"/>
    </xf>
    <xf numFmtId="41" fontId="11" fillId="0" borderId="5" xfId="0" quotePrefix="1" applyNumberFormat="1" applyFont="1" applyFill="1" applyBorder="1" applyAlignment="1" applyProtection="1">
      <alignment horizontal="center"/>
    </xf>
    <xf numFmtId="41" fontId="11" fillId="0" borderId="5" xfId="0" quotePrefix="1" applyNumberFormat="1" applyFont="1" applyFill="1" applyBorder="1" applyAlignment="1" applyProtection="1">
      <alignment horizontal="center"/>
      <protection locked="0"/>
    </xf>
    <xf numFmtId="41" fontId="11" fillId="0" borderId="5" xfId="22" quotePrefix="1" applyNumberFormat="1" applyFont="1" applyFill="1" applyBorder="1" applyAlignment="1" applyProtection="1">
      <alignment horizontal="center"/>
    </xf>
    <xf numFmtId="41" fontId="11" fillId="0" borderId="5" xfId="0" applyNumberFormat="1" applyFont="1" applyFill="1" applyBorder="1" applyAlignment="1" applyProtection="1">
      <alignment horizontal="center"/>
    </xf>
    <xf numFmtId="41" fontId="20" fillId="0" borderId="0" xfId="0" quotePrefix="1" applyNumberFormat="1" applyFont="1" applyFill="1" applyAlignment="1">
      <alignment horizontal="center"/>
    </xf>
    <xf numFmtId="15" fontId="20" fillId="0" borderId="0" xfId="20" quotePrefix="1" applyNumberFormat="1" applyFont="1" applyFill="1" applyBorder="1" applyAlignment="1">
      <alignment horizontal="center"/>
    </xf>
  </cellXfs>
  <cellStyles count="31">
    <cellStyle name="Comma" xfId="30" builtinId="3"/>
    <cellStyle name="Comma 2" xfId="1"/>
    <cellStyle name="Currency" xfId="2" builtinId="4"/>
    <cellStyle name="Currency 15" xfId="3"/>
    <cellStyle name="Currency 2" xfId="4"/>
    <cellStyle name="High Light" xfId="5"/>
    <cellStyle name="High Light 10" xfId="6"/>
    <cellStyle name="High Light 11" xfId="7"/>
    <cellStyle name="High Light 12" xfId="8"/>
    <cellStyle name="High Light 13" xfId="9"/>
    <cellStyle name="High Light 14" xfId="10"/>
    <cellStyle name="High Light 15" xfId="11"/>
    <cellStyle name="High Light 2" xfId="12"/>
    <cellStyle name="High Light 3" xfId="13"/>
    <cellStyle name="High Light 4" xfId="14"/>
    <cellStyle name="High Light 5" xfId="15"/>
    <cellStyle name="High Light 6" xfId="16"/>
    <cellStyle name="High Light 7" xfId="17"/>
    <cellStyle name="High Light 8" xfId="18"/>
    <cellStyle name="High Light 9" xfId="19"/>
    <cellStyle name="Normal" xfId="0" builtinId="0"/>
    <cellStyle name="Normal 10 4" xfId="20"/>
    <cellStyle name="Normal 2" xfId="21"/>
    <cellStyle name="Normal 20" xfId="22"/>
    <cellStyle name="Normal_Sheet1" xfId="23"/>
    <cellStyle name="Normal_Sheet2" xfId="24"/>
    <cellStyle name="Normal_Sheet3" xfId="25"/>
    <cellStyle name="Percent" xfId="26" builtinId="5"/>
    <cellStyle name="Percent 14" xfId="27"/>
    <cellStyle name="Percent 2" xfId="28"/>
    <cellStyle name="PRICING" xfId="29"/>
  </cellStyles>
  <dxfs count="0"/>
  <tableStyles count="0" defaultTableStyle="TableStyleMedium9" defaultPivotStyle="PivotStyleLight16"/>
  <colors>
    <mruColors>
      <color rgb="FF0000FF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microsoft.com/office/2006/relationships/vbaProject" Target="vbaProject.bin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PC_SF_UW"/><Relationship Id="rId13" Type="http://schemas.openxmlformats.org/officeDocument/2006/relationships/hyperlink" Target="#Annuity_STAT_Prem"/><Relationship Id="rId18" Type="http://schemas.openxmlformats.org/officeDocument/2006/relationships/hyperlink" Target="#Inv_by_Seg"/><Relationship Id="rId26" Type="http://schemas.openxmlformats.org/officeDocument/2006/relationships/hyperlink" Target="#'Pg 13 Annuity Benefit Expense'!A1"/><Relationship Id="rId3" Type="http://schemas.openxmlformats.org/officeDocument/2006/relationships/hyperlink" Target="#Earnings_Per_Share"/><Relationship Id="rId21" Type="http://schemas.openxmlformats.org/officeDocument/2006/relationships/hyperlink" Target="#FM_Rating_Designation"/><Relationship Id="rId7" Type="http://schemas.openxmlformats.org/officeDocument/2006/relationships/hyperlink" Target="#PC_SC_UW"/><Relationship Id="rId12" Type="http://schemas.openxmlformats.org/officeDocument/2006/relationships/hyperlink" Target="#Annuity_Benifit_Exp"/><Relationship Id="rId17" Type="http://schemas.openxmlformats.org/officeDocument/2006/relationships/hyperlink" Target="#Capitalization"/><Relationship Id="rId25" Type="http://schemas.openxmlformats.org/officeDocument/2006/relationships/hyperlink" Target="#'Pg 20 Additional Supp Data'!A1"/><Relationship Id="rId2" Type="http://schemas.openxmlformats.org/officeDocument/2006/relationships/hyperlink" Target="#Summary_of_Earnings"/><Relationship Id="rId16" Type="http://schemas.openxmlformats.org/officeDocument/2006/relationships/hyperlink" Target="#Book_Value"/><Relationship Id="rId20" Type="http://schemas.openxmlformats.org/officeDocument/2006/relationships/hyperlink" Target="#Inv_FM_Segment"/><Relationship Id="rId29" Type="http://schemas.openxmlformats.org/officeDocument/2006/relationships/hyperlink" Target="#'Pg 30 CO_Rating_Type'!A1"/><Relationship Id="rId1" Type="http://schemas.openxmlformats.org/officeDocument/2006/relationships/hyperlink" Target="#Highlights"/><Relationship Id="rId6" Type="http://schemas.openxmlformats.org/officeDocument/2006/relationships/hyperlink" Target="#PC_PT_UW"/><Relationship Id="rId11" Type="http://schemas.openxmlformats.org/officeDocument/2006/relationships/hyperlink" Target="#Annuity_Spread"/><Relationship Id="rId24" Type="http://schemas.openxmlformats.org/officeDocument/2006/relationships/hyperlink" Target="#Inv_MBS_Rating"/><Relationship Id="rId5" Type="http://schemas.openxmlformats.org/officeDocument/2006/relationships/hyperlink" Target="#PC_Specialty_UW"/><Relationship Id="rId15" Type="http://schemas.openxmlformats.org/officeDocument/2006/relationships/hyperlink" Target="#Balance_Sheet"/><Relationship Id="rId23" Type="http://schemas.openxmlformats.org/officeDocument/2006/relationships/hyperlink" Target="#Inv_MBS_Segment"/><Relationship Id="rId28" Type="http://schemas.openxmlformats.org/officeDocument/2006/relationships/hyperlink" Target="#'Pg 29 FM_Rating_Type'!A1"/><Relationship Id="rId10" Type="http://schemas.openxmlformats.org/officeDocument/2006/relationships/hyperlink" Target="#Annuity_Results"/><Relationship Id="rId19" Type="http://schemas.openxmlformats.org/officeDocument/2006/relationships/hyperlink" Target="#Inv_FM_Cons"/><Relationship Id="rId4" Type="http://schemas.openxmlformats.org/officeDocument/2006/relationships/hyperlink" Target="#PC_UW"/><Relationship Id="rId9" Type="http://schemas.openxmlformats.org/officeDocument/2006/relationships/hyperlink" Target="#PC_OTHER_UW"/><Relationship Id="rId14" Type="http://schemas.openxmlformats.org/officeDocument/2006/relationships/hyperlink" Target="#Annuity_Benifits_Accum"/><Relationship Id="rId22" Type="http://schemas.openxmlformats.org/officeDocument/2006/relationships/hyperlink" Target="#Inv_MBS_Cons"/><Relationship Id="rId27" Type="http://schemas.openxmlformats.org/officeDocument/2006/relationships/hyperlink" Target="#'Pg 22 Qtr_NII'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6</xdr:row>
      <xdr:rowOff>276225</xdr:rowOff>
    </xdr:from>
    <xdr:to>
      <xdr:col>5</xdr:col>
      <xdr:colOff>266700</xdr:colOff>
      <xdr:row>12</xdr:row>
      <xdr:rowOff>133350</xdr:rowOff>
    </xdr:to>
    <xdr:pic>
      <xdr:nvPicPr>
        <xdr:cNvPr id="627247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162175"/>
          <a:ext cx="232410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89648</xdr:colOff>
      <xdr:row>3</xdr:row>
      <xdr:rowOff>78441</xdr:rowOff>
    </xdr:from>
    <xdr:to>
      <xdr:col>0</xdr:col>
      <xdr:colOff>1042149</xdr:colOff>
      <xdr:row>5</xdr:row>
      <xdr:rowOff>67235</xdr:rowOff>
    </xdr:to>
    <xdr:sp macro="[0]!Go_to_Table_of_Contents" textlink="">
      <xdr:nvSpPr>
        <xdr:cNvPr id="3" name="Bevel 2"/>
        <xdr:cNvSpPr/>
      </xdr:nvSpPr>
      <xdr:spPr bwMode="auto">
        <a:xfrm>
          <a:off x="89648" y="750794"/>
          <a:ext cx="952501" cy="414617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112059</xdr:colOff>
      <xdr:row>3</xdr:row>
      <xdr:rowOff>67235</xdr:rowOff>
    </xdr:from>
    <xdr:to>
      <xdr:col>0</xdr:col>
      <xdr:colOff>1064560</xdr:colOff>
      <xdr:row>5</xdr:row>
      <xdr:rowOff>78440</xdr:rowOff>
    </xdr:to>
    <xdr:sp macro="[0]!Go_to_Table_of_Contents" textlink="">
      <xdr:nvSpPr>
        <xdr:cNvPr id="3" name="Bevel 2"/>
        <xdr:cNvSpPr/>
      </xdr:nvSpPr>
      <xdr:spPr bwMode="auto">
        <a:xfrm>
          <a:off x="112059" y="739588"/>
          <a:ext cx="952501" cy="414617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89647</xdr:colOff>
      <xdr:row>3</xdr:row>
      <xdr:rowOff>78442</xdr:rowOff>
    </xdr:from>
    <xdr:to>
      <xdr:col>0</xdr:col>
      <xdr:colOff>1042148</xdr:colOff>
      <xdr:row>5</xdr:row>
      <xdr:rowOff>100853</xdr:rowOff>
    </xdr:to>
    <xdr:sp macro="[0]!Go_to_Table_of_Contents" textlink="">
      <xdr:nvSpPr>
        <xdr:cNvPr id="3" name="Bevel 2"/>
        <xdr:cNvSpPr/>
      </xdr:nvSpPr>
      <xdr:spPr bwMode="auto">
        <a:xfrm>
          <a:off x="89647" y="717177"/>
          <a:ext cx="952501" cy="414617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89647</xdr:colOff>
      <xdr:row>3</xdr:row>
      <xdr:rowOff>78442</xdr:rowOff>
    </xdr:from>
    <xdr:to>
      <xdr:col>0</xdr:col>
      <xdr:colOff>1042148</xdr:colOff>
      <xdr:row>5</xdr:row>
      <xdr:rowOff>100853</xdr:rowOff>
    </xdr:to>
    <xdr:sp macro="[0]!Go_to_Table_of_Contents" textlink="">
      <xdr:nvSpPr>
        <xdr:cNvPr id="2" name="Bevel 1"/>
        <xdr:cNvSpPr/>
      </xdr:nvSpPr>
      <xdr:spPr bwMode="auto">
        <a:xfrm>
          <a:off x="89647" y="726142"/>
          <a:ext cx="952501" cy="412936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3</xdr:row>
      <xdr:rowOff>89648</xdr:rowOff>
    </xdr:from>
    <xdr:to>
      <xdr:col>0</xdr:col>
      <xdr:colOff>1030942</xdr:colOff>
      <xdr:row>5</xdr:row>
      <xdr:rowOff>100853</xdr:rowOff>
    </xdr:to>
    <xdr:sp macro="[0]!Go_to_Table_of_Contents" textlink="">
      <xdr:nvSpPr>
        <xdr:cNvPr id="3" name="Bevel 2"/>
        <xdr:cNvSpPr/>
      </xdr:nvSpPr>
      <xdr:spPr bwMode="auto">
        <a:xfrm>
          <a:off x="78441" y="739589"/>
          <a:ext cx="952501" cy="414617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3</xdr:row>
      <xdr:rowOff>78441</xdr:rowOff>
    </xdr:from>
    <xdr:to>
      <xdr:col>0</xdr:col>
      <xdr:colOff>1030942</xdr:colOff>
      <xdr:row>5</xdr:row>
      <xdr:rowOff>89647</xdr:rowOff>
    </xdr:to>
    <xdr:sp macro="[0]!Go_to_Table_of_Contents" textlink="">
      <xdr:nvSpPr>
        <xdr:cNvPr id="3" name="Bevel 2"/>
        <xdr:cNvSpPr/>
      </xdr:nvSpPr>
      <xdr:spPr bwMode="auto">
        <a:xfrm>
          <a:off x="78441" y="683559"/>
          <a:ext cx="952501" cy="414617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</xdr:colOff>
      <xdr:row>3</xdr:row>
      <xdr:rowOff>78442</xdr:rowOff>
    </xdr:from>
    <xdr:to>
      <xdr:col>0</xdr:col>
      <xdr:colOff>1019736</xdr:colOff>
      <xdr:row>5</xdr:row>
      <xdr:rowOff>89647</xdr:rowOff>
    </xdr:to>
    <xdr:sp macro="[0]!Go_to_Table_of_Contents" textlink="">
      <xdr:nvSpPr>
        <xdr:cNvPr id="3" name="Bevel 2"/>
        <xdr:cNvSpPr/>
      </xdr:nvSpPr>
      <xdr:spPr bwMode="auto">
        <a:xfrm>
          <a:off x="67235" y="728383"/>
          <a:ext cx="952501" cy="414617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123265</xdr:colOff>
      <xdr:row>3</xdr:row>
      <xdr:rowOff>44824</xdr:rowOff>
    </xdr:from>
    <xdr:to>
      <xdr:col>0</xdr:col>
      <xdr:colOff>1075766</xdr:colOff>
      <xdr:row>5</xdr:row>
      <xdr:rowOff>0</xdr:rowOff>
    </xdr:to>
    <xdr:sp macro="[0]!Go_to_Table_of_Contents" textlink="">
      <xdr:nvSpPr>
        <xdr:cNvPr id="3" name="Bevel 2"/>
        <xdr:cNvSpPr/>
      </xdr:nvSpPr>
      <xdr:spPr bwMode="auto">
        <a:xfrm>
          <a:off x="123265" y="694765"/>
          <a:ext cx="952501" cy="414617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134471</xdr:colOff>
      <xdr:row>3</xdr:row>
      <xdr:rowOff>56029</xdr:rowOff>
    </xdr:from>
    <xdr:to>
      <xdr:col>0</xdr:col>
      <xdr:colOff>1086972</xdr:colOff>
      <xdr:row>5</xdr:row>
      <xdr:rowOff>22411</xdr:rowOff>
    </xdr:to>
    <xdr:sp macro="[0]!Go_to_Table_of_Contents" textlink="">
      <xdr:nvSpPr>
        <xdr:cNvPr id="3" name="Bevel 2"/>
        <xdr:cNvSpPr/>
      </xdr:nvSpPr>
      <xdr:spPr bwMode="auto">
        <a:xfrm>
          <a:off x="134471" y="705970"/>
          <a:ext cx="952501" cy="414617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112059</xdr:colOff>
      <xdr:row>3</xdr:row>
      <xdr:rowOff>56029</xdr:rowOff>
    </xdr:from>
    <xdr:to>
      <xdr:col>0</xdr:col>
      <xdr:colOff>1064560</xdr:colOff>
      <xdr:row>5</xdr:row>
      <xdr:rowOff>11205</xdr:rowOff>
    </xdr:to>
    <xdr:sp macro="[0]!Go_to_Table_of_Contents" textlink="">
      <xdr:nvSpPr>
        <xdr:cNvPr id="3" name="Bevel 2"/>
        <xdr:cNvSpPr/>
      </xdr:nvSpPr>
      <xdr:spPr bwMode="auto">
        <a:xfrm>
          <a:off x="112059" y="705970"/>
          <a:ext cx="952501" cy="414617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7</xdr:row>
      <xdr:rowOff>0</xdr:rowOff>
    </xdr:from>
    <xdr:to>
      <xdr:col>3</xdr:col>
      <xdr:colOff>723900</xdr:colOff>
      <xdr:row>8</xdr:row>
      <xdr:rowOff>9525</xdr:rowOff>
    </xdr:to>
    <xdr:sp macro="[0]!Print_Contents" textlink="">
      <xdr:nvSpPr>
        <xdr:cNvPr id="3" name="Bevel 2"/>
        <xdr:cNvSpPr/>
      </xdr:nvSpPr>
      <xdr:spPr bwMode="auto">
        <a:xfrm>
          <a:off x="7210425" y="1381125"/>
          <a:ext cx="704850" cy="200025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19050</xdr:colOff>
      <xdr:row>8</xdr:row>
      <xdr:rowOff>0</xdr:rowOff>
    </xdr:from>
    <xdr:to>
      <xdr:col>3</xdr:col>
      <xdr:colOff>723900</xdr:colOff>
      <xdr:row>9</xdr:row>
      <xdr:rowOff>9525</xdr:rowOff>
    </xdr:to>
    <xdr:sp macro="[0]!Print_Highlights" textlink="">
      <xdr:nvSpPr>
        <xdr:cNvPr id="4" name="Bevel 3"/>
        <xdr:cNvSpPr/>
      </xdr:nvSpPr>
      <xdr:spPr bwMode="auto">
        <a:xfrm>
          <a:off x="7210425" y="1381125"/>
          <a:ext cx="704850" cy="200025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19050</xdr:colOff>
      <xdr:row>12</xdr:row>
      <xdr:rowOff>171450</xdr:rowOff>
    </xdr:from>
    <xdr:to>
      <xdr:col>3</xdr:col>
      <xdr:colOff>723900</xdr:colOff>
      <xdr:row>13</xdr:row>
      <xdr:rowOff>171450</xdr:rowOff>
    </xdr:to>
    <xdr:sp macro="[0]!Print_PC_UW" textlink="">
      <xdr:nvSpPr>
        <xdr:cNvPr id="9" name="Bevel 8"/>
        <xdr:cNvSpPr/>
      </xdr:nvSpPr>
      <xdr:spPr bwMode="auto">
        <a:xfrm>
          <a:off x="7210425" y="2505075"/>
          <a:ext cx="704850" cy="190500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28574</xdr:colOff>
      <xdr:row>14</xdr:row>
      <xdr:rowOff>180976</xdr:rowOff>
    </xdr:from>
    <xdr:to>
      <xdr:col>3</xdr:col>
      <xdr:colOff>723899</xdr:colOff>
      <xdr:row>15</xdr:row>
      <xdr:rowOff>180976</xdr:rowOff>
    </xdr:to>
    <xdr:sp macro="[0]!Print_PC_PT_UW" textlink="">
      <xdr:nvSpPr>
        <xdr:cNvPr id="12" name="Bevel 11"/>
        <xdr:cNvSpPr/>
      </xdr:nvSpPr>
      <xdr:spPr bwMode="auto">
        <a:xfrm>
          <a:off x="7219949" y="2895601"/>
          <a:ext cx="695325" cy="190500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19050</xdr:colOff>
      <xdr:row>16</xdr:row>
      <xdr:rowOff>0</xdr:rowOff>
    </xdr:from>
    <xdr:to>
      <xdr:col>3</xdr:col>
      <xdr:colOff>723900</xdr:colOff>
      <xdr:row>17</xdr:row>
      <xdr:rowOff>9525</xdr:rowOff>
    </xdr:to>
    <xdr:sp macro="[0]!Print_PC_SC_UW" textlink="">
      <xdr:nvSpPr>
        <xdr:cNvPr id="13" name="Bevel 12"/>
        <xdr:cNvSpPr/>
      </xdr:nvSpPr>
      <xdr:spPr bwMode="auto">
        <a:xfrm>
          <a:off x="7210425" y="2333625"/>
          <a:ext cx="704850" cy="200025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19050</xdr:colOff>
      <xdr:row>17</xdr:row>
      <xdr:rowOff>0</xdr:rowOff>
    </xdr:from>
    <xdr:to>
      <xdr:col>3</xdr:col>
      <xdr:colOff>723900</xdr:colOff>
      <xdr:row>18</xdr:row>
      <xdr:rowOff>9525</xdr:rowOff>
    </xdr:to>
    <xdr:sp macro="[0]!Print_PC_SF_UW" textlink="">
      <xdr:nvSpPr>
        <xdr:cNvPr id="14" name="Bevel 13"/>
        <xdr:cNvSpPr/>
      </xdr:nvSpPr>
      <xdr:spPr bwMode="auto">
        <a:xfrm>
          <a:off x="7210425" y="2333625"/>
          <a:ext cx="704850" cy="200025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19050</xdr:colOff>
      <xdr:row>18</xdr:row>
      <xdr:rowOff>19050</xdr:rowOff>
    </xdr:from>
    <xdr:to>
      <xdr:col>3</xdr:col>
      <xdr:colOff>723900</xdr:colOff>
      <xdr:row>19</xdr:row>
      <xdr:rowOff>19050</xdr:rowOff>
    </xdr:to>
    <xdr:sp macro="[0]!Print_PC_Other_UW" textlink="">
      <xdr:nvSpPr>
        <xdr:cNvPr id="15" name="Bevel 14"/>
        <xdr:cNvSpPr/>
      </xdr:nvSpPr>
      <xdr:spPr bwMode="auto">
        <a:xfrm>
          <a:off x="7210425" y="3495675"/>
          <a:ext cx="704850" cy="190500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19050</xdr:colOff>
      <xdr:row>21</xdr:row>
      <xdr:rowOff>1</xdr:rowOff>
    </xdr:from>
    <xdr:to>
      <xdr:col>3</xdr:col>
      <xdr:colOff>723900</xdr:colOff>
      <xdr:row>22</xdr:row>
      <xdr:rowOff>22413</xdr:rowOff>
    </xdr:to>
    <xdr:sp macro="[0]!Print_Annuity_Results" textlink="">
      <xdr:nvSpPr>
        <xdr:cNvPr id="17" name="Bevel 16"/>
        <xdr:cNvSpPr/>
      </xdr:nvSpPr>
      <xdr:spPr bwMode="auto">
        <a:xfrm>
          <a:off x="7459756" y="4067736"/>
          <a:ext cx="704850" cy="212912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9525</xdr:colOff>
      <xdr:row>23</xdr:row>
      <xdr:rowOff>0</xdr:rowOff>
    </xdr:from>
    <xdr:to>
      <xdr:col>3</xdr:col>
      <xdr:colOff>723900</xdr:colOff>
      <xdr:row>24</xdr:row>
      <xdr:rowOff>0</xdr:rowOff>
    </xdr:to>
    <xdr:sp macro="[0]!Print_Annuity_Spread" textlink="">
      <xdr:nvSpPr>
        <xdr:cNvPr id="18" name="Bevel 17"/>
        <xdr:cNvSpPr/>
      </xdr:nvSpPr>
      <xdr:spPr bwMode="auto">
        <a:xfrm>
          <a:off x="7200900" y="4238625"/>
          <a:ext cx="714375" cy="209550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19050</xdr:colOff>
      <xdr:row>24</xdr:row>
      <xdr:rowOff>0</xdr:rowOff>
    </xdr:from>
    <xdr:to>
      <xdr:col>3</xdr:col>
      <xdr:colOff>723900</xdr:colOff>
      <xdr:row>24</xdr:row>
      <xdr:rowOff>9525</xdr:rowOff>
    </xdr:to>
    <xdr:sp macro="[0]!Print_Annuity_Benifit_Exp" textlink="">
      <xdr:nvSpPr>
        <xdr:cNvPr id="19" name="Bevel 18"/>
        <xdr:cNvSpPr/>
      </xdr:nvSpPr>
      <xdr:spPr bwMode="auto">
        <a:xfrm>
          <a:off x="7210425" y="4438650"/>
          <a:ext cx="704850" cy="190500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19050</xdr:colOff>
      <xdr:row>24</xdr:row>
      <xdr:rowOff>0</xdr:rowOff>
    </xdr:from>
    <xdr:to>
      <xdr:col>3</xdr:col>
      <xdr:colOff>723900</xdr:colOff>
      <xdr:row>25</xdr:row>
      <xdr:rowOff>9525</xdr:rowOff>
    </xdr:to>
    <xdr:sp macro="[0]!Print_Annuity_STAT_Prem" textlink="">
      <xdr:nvSpPr>
        <xdr:cNvPr id="21" name="Bevel 20"/>
        <xdr:cNvSpPr/>
      </xdr:nvSpPr>
      <xdr:spPr bwMode="auto">
        <a:xfrm>
          <a:off x="7210425" y="4619625"/>
          <a:ext cx="704850" cy="200025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19050</xdr:colOff>
      <xdr:row>25</xdr:row>
      <xdr:rowOff>0</xdr:rowOff>
    </xdr:from>
    <xdr:to>
      <xdr:col>3</xdr:col>
      <xdr:colOff>723900</xdr:colOff>
      <xdr:row>26</xdr:row>
      <xdr:rowOff>9525</xdr:rowOff>
    </xdr:to>
    <xdr:sp macro="[0]!Print_Annuity_Ben_Accum" textlink="">
      <xdr:nvSpPr>
        <xdr:cNvPr id="22" name="Bevel 21"/>
        <xdr:cNvSpPr/>
      </xdr:nvSpPr>
      <xdr:spPr bwMode="auto">
        <a:xfrm>
          <a:off x="7210425" y="2333625"/>
          <a:ext cx="704850" cy="200025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19050</xdr:colOff>
      <xdr:row>28</xdr:row>
      <xdr:rowOff>0</xdr:rowOff>
    </xdr:from>
    <xdr:to>
      <xdr:col>3</xdr:col>
      <xdr:colOff>723900</xdr:colOff>
      <xdr:row>29</xdr:row>
      <xdr:rowOff>9525</xdr:rowOff>
    </xdr:to>
    <xdr:sp macro="[0]!Print_Balance_Sheet" textlink="">
      <xdr:nvSpPr>
        <xdr:cNvPr id="23" name="Bevel 22"/>
        <xdr:cNvSpPr/>
      </xdr:nvSpPr>
      <xdr:spPr bwMode="auto">
        <a:xfrm>
          <a:off x="7210425" y="2333625"/>
          <a:ext cx="704850" cy="200025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19050</xdr:colOff>
      <xdr:row>29</xdr:row>
      <xdr:rowOff>0</xdr:rowOff>
    </xdr:from>
    <xdr:to>
      <xdr:col>3</xdr:col>
      <xdr:colOff>723900</xdr:colOff>
      <xdr:row>30</xdr:row>
      <xdr:rowOff>9525</xdr:rowOff>
    </xdr:to>
    <xdr:sp macro="[0]!Print_Book_Value" textlink="">
      <xdr:nvSpPr>
        <xdr:cNvPr id="24" name="Bevel 23"/>
        <xdr:cNvSpPr/>
      </xdr:nvSpPr>
      <xdr:spPr bwMode="auto">
        <a:xfrm>
          <a:off x="7210425" y="2333625"/>
          <a:ext cx="704850" cy="200025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19050</xdr:colOff>
      <xdr:row>34</xdr:row>
      <xdr:rowOff>1</xdr:rowOff>
    </xdr:from>
    <xdr:to>
      <xdr:col>3</xdr:col>
      <xdr:colOff>723900</xdr:colOff>
      <xdr:row>35</xdr:row>
      <xdr:rowOff>11206</xdr:rowOff>
    </xdr:to>
    <xdr:sp macro="[0]!Print_Investment_Schedule" textlink="">
      <xdr:nvSpPr>
        <xdr:cNvPr id="26" name="Bevel 25"/>
        <xdr:cNvSpPr/>
      </xdr:nvSpPr>
      <xdr:spPr bwMode="auto">
        <a:xfrm>
          <a:off x="7459756" y="6566648"/>
          <a:ext cx="704850" cy="201705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19050</xdr:colOff>
      <xdr:row>40</xdr:row>
      <xdr:rowOff>0</xdr:rowOff>
    </xdr:from>
    <xdr:to>
      <xdr:col>3</xdr:col>
      <xdr:colOff>723900</xdr:colOff>
      <xdr:row>41</xdr:row>
      <xdr:rowOff>9525</xdr:rowOff>
    </xdr:to>
    <xdr:sp macro="[0]!Print_MBS_Segment" textlink="">
      <xdr:nvSpPr>
        <xdr:cNvPr id="28" name="Bevel 27"/>
        <xdr:cNvSpPr/>
      </xdr:nvSpPr>
      <xdr:spPr bwMode="auto">
        <a:xfrm>
          <a:off x="7210425" y="2333625"/>
          <a:ext cx="704850" cy="200025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19050</xdr:colOff>
      <xdr:row>41</xdr:row>
      <xdr:rowOff>9525</xdr:rowOff>
    </xdr:from>
    <xdr:to>
      <xdr:col>3</xdr:col>
      <xdr:colOff>723900</xdr:colOff>
      <xdr:row>42</xdr:row>
      <xdr:rowOff>33618</xdr:rowOff>
    </xdr:to>
    <xdr:sp macro="[0]!Print_MBS_by_Rating" textlink="">
      <xdr:nvSpPr>
        <xdr:cNvPr id="29" name="Bevel 28"/>
        <xdr:cNvSpPr/>
      </xdr:nvSpPr>
      <xdr:spPr bwMode="auto">
        <a:xfrm>
          <a:off x="7459756" y="7909672"/>
          <a:ext cx="704850" cy="214593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19050</xdr:colOff>
      <xdr:row>36</xdr:row>
      <xdr:rowOff>0</xdr:rowOff>
    </xdr:from>
    <xdr:to>
      <xdr:col>3</xdr:col>
      <xdr:colOff>723900</xdr:colOff>
      <xdr:row>37</xdr:row>
      <xdr:rowOff>19049</xdr:rowOff>
    </xdr:to>
    <xdr:sp macro="[0]!Print_Fixed_Maturity_AFGCons" textlink="">
      <xdr:nvSpPr>
        <xdr:cNvPr id="31" name="Bevel 30"/>
        <xdr:cNvSpPr/>
      </xdr:nvSpPr>
      <xdr:spPr bwMode="auto">
        <a:xfrm>
          <a:off x="7210425" y="6905625"/>
          <a:ext cx="704850" cy="209549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19050</xdr:colOff>
      <xdr:row>39</xdr:row>
      <xdr:rowOff>1</xdr:rowOff>
    </xdr:from>
    <xdr:to>
      <xdr:col>3</xdr:col>
      <xdr:colOff>723900</xdr:colOff>
      <xdr:row>40</xdr:row>
      <xdr:rowOff>1</xdr:rowOff>
    </xdr:to>
    <xdr:sp macro="[0]!Print_MBS_AFG_Cons_Port" textlink="">
      <xdr:nvSpPr>
        <xdr:cNvPr id="32" name="Bevel 31"/>
        <xdr:cNvSpPr/>
      </xdr:nvSpPr>
      <xdr:spPr bwMode="auto">
        <a:xfrm>
          <a:off x="7210425" y="6905626"/>
          <a:ext cx="704850" cy="190500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19050</xdr:colOff>
      <xdr:row>8</xdr:row>
      <xdr:rowOff>180975</xdr:rowOff>
    </xdr:from>
    <xdr:to>
      <xdr:col>3</xdr:col>
      <xdr:colOff>723900</xdr:colOff>
      <xdr:row>10</xdr:row>
      <xdr:rowOff>0</xdr:rowOff>
    </xdr:to>
    <xdr:sp macro="[0]!Print_Summary_of_Earnings" textlink="">
      <xdr:nvSpPr>
        <xdr:cNvPr id="33" name="Bevel 32"/>
        <xdr:cNvSpPr>
          <a:spLocks/>
        </xdr:cNvSpPr>
      </xdr:nvSpPr>
      <xdr:spPr bwMode="auto">
        <a:xfrm>
          <a:off x="7210425" y="1752600"/>
          <a:ext cx="704850" cy="200025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19050</xdr:colOff>
      <xdr:row>10</xdr:row>
      <xdr:rowOff>1</xdr:rowOff>
    </xdr:from>
    <xdr:to>
      <xdr:col>3</xdr:col>
      <xdr:colOff>723900</xdr:colOff>
      <xdr:row>11</xdr:row>
      <xdr:rowOff>1</xdr:rowOff>
    </xdr:to>
    <xdr:sp macro="[0]!Print_EPS_Summary" textlink="">
      <xdr:nvSpPr>
        <xdr:cNvPr id="34" name="Bevel 33"/>
        <xdr:cNvSpPr/>
      </xdr:nvSpPr>
      <xdr:spPr bwMode="auto">
        <a:xfrm>
          <a:off x="7210425" y="1952626"/>
          <a:ext cx="704850" cy="190500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19050</xdr:colOff>
      <xdr:row>13</xdr:row>
      <xdr:rowOff>171450</xdr:rowOff>
    </xdr:from>
    <xdr:to>
      <xdr:col>3</xdr:col>
      <xdr:colOff>723900</xdr:colOff>
      <xdr:row>14</xdr:row>
      <xdr:rowOff>171450</xdr:rowOff>
    </xdr:to>
    <xdr:sp macro="[0]!Print_PC_Specialty_UW" textlink="">
      <xdr:nvSpPr>
        <xdr:cNvPr id="35" name="Bevel 34"/>
        <xdr:cNvSpPr/>
      </xdr:nvSpPr>
      <xdr:spPr bwMode="auto">
        <a:xfrm>
          <a:off x="7210425" y="2695575"/>
          <a:ext cx="704850" cy="190500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19050</xdr:colOff>
      <xdr:row>30</xdr:row>
      <xdr:rowOff>9525</xdr:rowOff>
    </xdr:from>
    <xdr:to>
      <xdr:col>3</xdr:col>
      <xdr:colOff>723900</xdr:colOff>
      <xdr:row>31</xdr:row>
      <xdr:rowOff>0</xdr:rowOff>
    </xdr:to>
    <xdr:sp macro="[0]!Print_Capitalization" textlink="">
      <xdr:nvSpPr>
        <xdr:cNvPr id="36" name="Bevel 35"/>
        <xdr:cNvSpPr/>
      </xdr:nvSpPr>
      <xdr:spPr bwMode="auto">
        <a:xfrm>
          <a:off x="7210425" y="5772150"/>
          <a:ext cx="704850" cy="200025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19050</xdr:colOff>
      <xdr:row>38</xdr:row>
      <xdr:rowOff>0</xdr:rowOff>
    </xdr:from>
    <xdr:to>
      <xdr:col>3</xdr:col>
      <xdr:colOff>723900</xdr:colOff>
      <xdr:row>38</xdr:row>
      <xdr:rowOff>180975</xdr:rowOff>
    </xdr:to>
    <xdr:sp macro="[0]!Print_FM_NAIC_Rating" textlink="">
      <xdr:nvSpPr>
        <xdr:cNvPr id="38" name="Bevel 37"/>
        <xdr:cNvSpPr/>
      </xdr:nvSpPr>
      <xdr:spPr bwMode="auto">
        <a:xfrm>
          <a:off x="7210425" y="6905625"/>
          <a:ext cx="704850" cy="180975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19050</xdr:colOff>
      <xdr:row>37</xdr:row>
      <xdr:rowOff>0</xdr:rowOff>
    </xdr:from>
    <xdr:to>
      <xdr:col>3</xdr:col>
      <xdr:colOff>723900</xdr:colOff>
      <xdr:row>38</xdr:row>
      <xdr:rowOff>19049</xdr:rowOff>
    </xdr:to>
    <xdr:sp macro="[0]!Print_Fixed_Maturity_Segment" textlink="">
      <xdr:nvSpPr>
        <xdr:cNvPr id="39" name="Bevel 38"/>
        <xdr:cNvSpPr/>
      </xdr:nvSpPr>
      <xdr:spPr bwMode="auto">
        <a:xfrm>
          <a:off x="7210425" y="6905625"/>
          <a:ext cx="704850" cy="209549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1</xdr:col>
      <xdr:colOff>714374</xdr:colOff>
      <xdr:row>0</xdr:row>
      <xdr:rowOff>209550</xdr:rowOff>
    </xdr:from>
    <xdr:to>
      <xdr:col>3</xdr:col>
      <xdr:colOff>761999</xdr:colOff>
      <xdr:row>3</xdr:row>
      <xdr:rowOff>9525</xdr:rowOff>
    </xdr:to>
    <xdr:sp macro="[0]!PRINT_FINAL" textlink="">
      <xdr:nvSpPr>
        <xdr:cNvPr id="40" name="Bevel 39"/>
        <xdr:cNvSpPr/>
      </xdr:nvSpPr>
      <xdr:spPr bwMode="auto">
        <a:xfrm>
          <a:off x="6476999" y="209550"/>
          <a:ext cx="1476375" cy="419100"/>
        </a:xfrm>
        <a:prstGeom prst="bevel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 Complete Quarterly</a:t>
          </a:r>
          <a:r>
            <a:rPr lang="en-US" sz="1000" b="1" baseline="0"/>
            <a:t> Investor Supplement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8</xdr:row>
      <xdr:rowOff>0</xdr:rowOff>
    </xdr:from>
    <xdr:to>
      <xdr:col>2</xdr:col>
      <xdr:colOff>704850</xdr:colOff>
      <xdr:row>9</xdr:row>
      <xdr:rowOff>9525</xdr:rowOff>
    </xdr:to>
    <xdr:sp macro="[0]!Print_Contents" textlink="">
      <xdr:nvSpPr>
        <xdr:cNvPr id="44" name="Bevel 43">
          <a:hlinkClick xmlns:r="http://schemas.openxmlformats.org/officeDocument/2006/relationships" r:id="rId1"/>
        </xdr:cNvPr>
        <xdr:cNvSpPr/>
      </xdr:nvSpPr>
      <xdr:spPr bwMode="auto">
        <a:xfrm>
          <a:off x="6477000" y="1571625"/>
          <a:ext cx="704850" cy="200025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9</xdr:row>
      <xdr:rowOff>0</xdr:rowOff>
    </xdr:from>
    <xdr:to>
      <xdr:col>2</xdr:col>
      <xdr:colOff>704850</xdr:colOff>
      <xdr:row>10</xdr:row>
      <xdr:rowOff>9525</xdr:rowOff>
    </xdr:to>
    <xdr:sp macro="[0]!Print_Contents" textlink="">
      <xdr:nvSpPr>
        <xdr:cNvPr id="46" name="Bevel 45">
          <a:hlinkClick xmlns:r="http://schemas.openxmlformats.org/officeDocument/2006/relationships" r:id="rId2"/>
        </xdr:cNvPr>
        <xdr:cNvSpPr/>
      </xdr:nvSpPr>
      <xdr:spPr bwMode="auto">
        <a:xfrm>
          <a:off x="6477000" y="1762125"/>
          <a:ext cx="704850" cy="200025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10</xdr:row>
      <xdr:rowOff>0</xdr:rowOff>
    </xdr:from>
    <xdr:to>
      <xdr:col>2</xdr:col>
      <xdr:colOff>704850</xdr:colOff>
      <xdr:row>11</xdr:row>
      <xdr:rowOff>9525</xdr:rowOff>
    </xdr:to>
    <xdr:sp macro="[0]!Print_Contents" textlink="">
      <xdr:nvSpPr>
        <xdr:cNvPr id="47" name="Bevel 46">
          <a:hlinkClick xmlns:r="http://schemas.openxmlformats.org/officeDocument/2006/relationships" r:id="rId3"/>
        </xdr:cNvPr>
        <xdr:cNvSpPr/>
      </xdr:nvSpPr>
      <xdr:spPr bwMode="auto">
        <a:xfrm>
          <a:off x="6477000" y="1952625"/>
          <a:ext cx="704850" cy="200025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13</xdr:row>
      <xdr:rowOff>0</xdr:rowOff>
    </xdr:from>
    <xdr:to>
      <xdr:col>2</xdr:col>
      <xdr:colOff>704850</xdr:colOff>
      <xdr:row>14</xdr:row>
      <xdr:rowOff>9525</xdr:rowOff>
    </xdr:to>
    <xdr:sp macro="[0]!Print_Contents" textlink="">
      <xdr:nvSpPr>
        <xdr:cNvPr id="48" name="Bevel 47">
          <a:hlinkClick xmlns:r="http://schemas.openxmlformats.org/officeDocument/2006/relationships" r:id="rId4"/>
        </xdr:cNvPr>
        <xdr:cNvSpPr/>
      </xdr:nvSpPr>
      <xdr:spPr bwMode="auto">
        <a:xfrm>
          <a:off x="6477000" y="2524125"/>
          <a:ext cx="704850" cy="200025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14</xdr:row>
      <xdr:rowOff>0</xdr:rowOff>
    </xdr:from>
    <xdr:to>
      <xdr:col>2</xdr:col>
      <xdr:colOff>704850</xdr:colOff>
      <xdr:row>15</xdr:row>
      <xdr:rowOff>9525</xdr:rowOff>
    </xdr:to>
    <xdr:sp macro="[0]!Print_Contents" textlink="">
      <xdr:nvSpPr>
        <xdr:cNvPr id="49" name="Bevel 48">
          <a:hlinkClick xmlns:r="http://schemas.openxmlformats.org/officeDocument/2006/relationships" r:id="rId5"/>
        </xdr:cNvPr>
        <xdr:cNvSpPr/>
      </xdr:nvSpPr>
      <xdr:spPr bwMode="auto">
        <a:xfrm>
          <a:off x="6477000" y="2714625"/>
          <a:ext cx="704850" cy="200025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15</xdr:row>
      <xdr:rowOff>0</xdr:rowOff>
    </xdr:from>
    <xdr:to>
      <xdr:col>2</xdr:col>
      <xdr:colOff>704850</xdr:colOff>
      <xdr:row>16</xdr:row>
      <xdr:rowOff>9525</xdr:rowOff>
    </xdr:to>
    <xdr:sp macro="[0]!Print_Contents" textlink="">
      <xdr:nvSpPr>
        <xdr:cNvPr id="50" name="Bevel 49">
          <a:hlinkClick xmlns:r="http://schemas.openxmlformats.org/officeDocument/2006/relationships" r:id="rId6"/>
        </xdr:cNvPr>
        <xdr:cNvSpPr/>
      </xdr:nvSpPr>
      <xdr:spPr bwMode="auto">
        <a:xfrm>
          <a:off x="6477000" y="2905125"/>
          <a:ext cx="704850" cy="200025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16</xdr:row>
      <xdr:rowOff>0</xdr:rowOff>
    </xdr:from>
    <xdr:to>
      <xdr:col>2</xdr:col>
      <xdr:colOff>704850</xdr:colOff>
      <xdr:row>17</xdr:row>
      <xdr:rowOff>9525</xdr:rowOff>
    </xdr:to>
    <xdr:sp macro="[0]!Print_Contents" textlink="">
      <xdr:nvSpPr>
        <xdr:cNvPr id="51" name="Bevel 50">
          <a:hlinkClick xmlns:r="http://schemas.openxmlformats.org/officeDocument/2006/relationships" r:id="rId7"/>
        </xdr:cNvPr>
        <xdr:cNvSpPr/>
      </xdr:nvSpPr>
      <xdr:spPr bwMode="auto">
        <a:xfrm>
          <a:off x="6477000" y="3095625"/>
          <a:ext cx="704850" cy="200025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17</xdr:row>
      <xdr:rowOff>0</xdr:rowOff>
    </xdr:from>
    <xdr:to>
      <xdr:col>2</xdr:col>
      <xdr:colOff>704850</xdr:colOff>
      <xdr:row>18</xdr:row>
      <xdr:rowOff>9525</xdr:rowOff>
    </xdr:to>
    <xdr:sp macro="[0]!Print_Contents" textlink="">
      <xdr:nvSpPr>
        <xdr:cNvPr id="52" name="Bevel 51">
          <a:hlinkClick xmlns:r="http://schemas.openxmlformats.org/officeDocument/2006/relationships" r:id="rId8"/>
        </xdr:cNvPr>
        <xdr:cNvSpPr/>
      </xdr:nvSpPr>
      <xdr:spPr bwMode="auto">
        <a:xfrm>
          <a:off x="6477000" y="3286125"/>
          <a:ext cx="704850" cy="200025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18</xdr:row>
      <xdr:rowOff>0</xdr:rowOff>
    </xdr:from>
    <xdr:to>
      <xdr:col>2</xdr:col>
      <xdr:colOff>704850</xdr:colOff>
      <xdr:row>19</xdr:row>
      <xdr:rowOff>9525</xdr:rowOff>
    </xdr:to>
    <xdr:sp macro="[0]!Print_Contents" textlink="">
      <xdr:nvSpPr>
        <xdr:cNvPr id="53" name="Bevel 52">
          <a:hlinkClick xmlns:r="http://schemas.openxmlformats.org/officeDocument/2006/relationships" r:id="rId9"/>
        </xdr:cNvPr>
        <xdr:cNvSpPr/>
      </xdr:nvSpPr>
      <xdr:spPr bwMode="auto">
        <a:xfrm>
          <a:off x="6477000" y="3476625"/>
          <a:ext cx="704850" cy="200025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21</xdr:row>
      <xdr:rowOff>1</xdr:rowOff>
    </xdr:from>
    <xdr:to>
      <xdr:col>2</xdr:col>
      <xdr:colOff>704850</xdr:colOff>
      <xdr:row>22</xdr:row>
      <xdr:rowOff>11207</xdr:rowOff>
    </xdr:to>
    <xdr:sp macro="[0]!Print_Contents" textlink="">
      <xdr:nvSpPr>
        <xdr:cNvPr id="54" name="Bevel 53">
          <a:hlinkClick xmlns:r="http://schemas.openxmlformats.org/officeDocument/2006/relationships" r:id="rId10"/>
        </xdr:cNvPr>
        <xdr:cNvSpPr/>
      </xdr:nvSpPr>
      <xdr:spPr bwMode="auto">
        <a:xfrm>
          <a:off x="6723529" y="4067736"/>
          <a:ext cx="704850" cy="201706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23</xdr:row>
      <xdr:rowOff>0</xdr:rowOff>
    </xdr:from>
    <xdr:to>
      <xdr:col>2</xdr:col>
      <xdr:colOff>704850</xdr:colOff>
      <xdr:row>24</xdr:row>
      <xdr:rowOff>0</xdr:rowOff>
    </xdr:to>
    <xdr:sp macro="[0]!Print_Contents" textlink="">
      <xdr:nvSpPr>
        <xdr:cNvPr id="55" name="Bevel 54">
          <a:hlinkClick xmlns:r="http://schemas.openxmlformats.org/officeDocument/2006/relationships" r:id="rId11"/>
        </xdr:cNvPr>
        <xdr:cNvSpPr/>
      </xdr:nvSpPr>
      <xdr:spPr bwMode="auto">
        <a:xfrm>
          <a:off x="6477000" y="4238625"/>
          <a:ext cx="704850" cy="200025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24</xdr:row>
      <xdr:rowOff>0</xdr:rowOff>
    </xdr:from>
    <xdr:to>
      <xdr:col>2</xdr:col>
      <xdr:colOff>704850</xdr:colOff>
      <xdr:row>24</xdr:row>
      <xdr:rowOff>9525</xdr:rowOff>
    </xdr:to>
    <xdr:sp macro="[0]!Print_Contents" textlink="">
      <xdr:nvSpPr>
        <xdr:cNvPr id="56" name="Bevel 55">
          <a:hlinkClick xmlns:r="http://schemas.openxmlformats.org/officeDocument/2006/relationships" r:id="rId12"/>
        </xdr:cNvPr>
        <xdr:cNvSpPr/>
      </xdr:nvSpPr>
      <xdr:spPr bwMode="auto">
        <a:xfrm>
          <a:off x="6477000" y="4429125"/>
          <a:ext cx="704850" cy="200025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24</xdr:row>
      <xdr:rowOff>0</xdr:rowOff>
    </xdr:from>
    <xdr:to>
      <xdr:col>2</xdr:col>
      <xdr:colOff>704850</xdr:colOff>
      <xdr:row>25</xdr:row>
      <xdr:rowOff>9525</xdr:rowOff>
    </xdr:to>
    <xdr:sp macro="[0]!Print_Contents" textlink="">
      <xdr:nvSpPr>
        <xdr:cNvPr id="57" name="Bevel 56">
          <a:hlinkClick xmlns:r="http://schemas.openxmlformats.org/officeDocument/2006/relationships" r:id="rId13"/>
        </xdr:cNvPr>
        <xdr:cNvSpPr/>
      </xdr:nvSpPr>
      <xdr:spPr bwMode="auto">
        <a:xfrm>
          <a:off x="6477000" y="4619625"/>
          <a:ext cx="704850" cy="200025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25</xdr:row>
      <xdr:rowOff>0</xdr:rowOff>
    </xdr:from>
    <xdr:to>
      <xdr:col>2</xdr:col>
      <xdr:colOff>704850</xdr:colOff>
      <xdr:row>26</xdr:row>
      <xdr:rowOff>9525</xdr:rowOff>
    </xdr:to>
    <xdr:sp macro="[0]!Print_Contents" textlink="">
      <xdr:nvSpPr>
        <xdr:cNvPr id="58" name="Bevel 57">
          <a:hlinkClick xmlns:r="http://schemas.openxmlformats.org/officeDocument/2006/relationships" r:id="rId14"/>
        </xdr:cNvPr>
        <xdr:cNvSpPr/>
      </xdr:nvSpPr>
      <xdr:spPr bwMode="auto">
        <a:xfrm>
          <a:off x="6477000" y="4810125"/>
          <a:ext cx="704850" cy="200025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28</xdr:row>
      <xdr:rowOff>0</xdr:rowOff>
    </xdr:from>
    <xdr:to>
      <xdr:col>2</xdr:col>
      <xdr:colOff>704850</xdr:colOff>
      <xdr:row>29</xdr:row>
      <xdr:rowOff>9525</xdr:rowOff>
    </xdr:to>
    <xdr:sp macro="[0]!Print_Contents" textlink="">
      <xdr:nvSpPr>
        <xdr:cNvPr id="59" name="Bevel 58">
          <a:hlinkClick xmlns:r="http://schemas.openxmlformats.org/officeDocument/2006/relationships" r:id="rId15"/>
        </xdr:cNvPr>
        <xdr:cNvSpPr/>
      </xdr:nvSpPr>
      <xdr:spPr bwMode="auto">
        <a:xfrm>
          <a:off x="6477000" y="5381625"/>
          <a:ext cx="704850" cy="200025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29</xdr:row>
      <xdr:rowOff>0</xdr:rowOff>
    </xdr:from>
    <xdr:to>
      <xdr:col>2</xdr:col>
      <xdr:colOff>704850</xdr:colOff>
      <xdr:row>30</xdr:row>
      <xdr:rowOff>9525</xdr:rowOff>
    </xdr:to>
    <xdr:sp macro="[0]!Print_Contents" textlink="">
      <xdr:nvSpPr>
        <xdr:cNvPr id="60" name="Bevel 59">
          <a:hlinkClick xmlns:r="http://schemas.openxmlformats.org/officeDocument/2006/relationships" r:id="rId16"/>
        </xdr:cNvPr>
        <xdr:cNvSpPr/>
      </xdr:nvSpPr>
      <xdr:spPr bwMode="auto">
        <a:xfrm>
          <a:off x="6477000" y="5572125"/>
          <a:ext cx="704850" cy="200025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30</xdr:row>
      <xdr:rowOff>0</xdr:rowOff>
    </xdr:from>
    <xdr:to>
      <xdr:col>2</xdr:col>
      <xdr:colOff>704850</xdr:colOff>
      <xdr:row>31</xdr:row>
      <xdr:rowOff>0</xdr:rowOff>
    </xdr:to>
    <xdr:sp macro="[0]!Print_Contents" textlink="">
      <xdr:nvSpPr>
        <xdr:cNvPr id="61" name="Bevel 60">
          <a:hlinkClick xmlns:r="http://schemas.openxmlformats.org/officeDocument/2006/relationships" r:id="rId17"/>
        </xdr:cNvPr>
        <xdr:cNvSpPr/>
      </xdr:nvSpPr>
      <xdr:spPr bwMode="auto">
        <a:xfrm>
          <a:off x="6477000" y="5762625"/>
          <a:ext cx="704850" cy="200025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34</xdr:row>
      <xdr:rowOff>1</xdr:rowOff>
    </xdr:from>
    <xdr:to>
      <xdr:col>2</xdr:col>
      <xdr:colOff>704850</xdr:colOff>
      <xdr:row>35</xdr:row>
      <xdr:rowOff>11207</xdr:rowOff>
    </xdr:to>
    <xdr:sp macro="[0]!Print_Contents" textlink="">
      <xdr:nvSpPr>
        <xdr:cNvPr id="63" name="Bevel 62">
          <a:hlinkClick xmlns:r="http://schemas.openxmlformats.org/officeDocument/2006/relationships" r:id="rId18"/>
        </xdr:cNvPr>
        <xdr:cNvSpPr/>
      </xdr:nvSpPr>
      <xdr:spPr bwMode="auto">
        <a:xfrm>
          <a:off x="6723529" y="6566648"/>
          <a:ext cx="704850" cy="201706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36</xdr:row>
      <xdr:rowOff>0</xdr:rowOff>
    </xdr:from>
    <xdr:to>
      <xdr:col>2</xdr:col>
      <xdr:colOff>704850</xdr:colOff>
      <xdr:row>37</xdr:row>
      <xdr:rowOff>9525</xdr:rowOff>
    </xdr:to>
    <xdr:sp macro="[0]!Print_Contents" textlink="">
      <xdr:nvSpPr>
        <xdr:cNvPr id="64" name="Bevel 63">
          <a:hlinkClick xmlns:r="http://schemas.openxmlformats.org/officeDocument/2006/relationships" r:id="rId19"/>
        </xdr:cNvPr>
        <xdr:cNvSpPr/>
      </xdr:nvSpPr>
      <xdr:spPr bwMode="auto">
        <a:xfrm>
          <a:off x="6477000" y="6715125"/>
          <a:ext cx="704850" cy="200025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37</xdr:row>
      <xdr:rowOff>0</xdr:rowOff>
    </xdr:from>
    <xdr:to>
      <xdr:col>2</xdr:col>
      <xdr:colOff>704850</xdr:colOff>
      <xdr:row>38</xdr:row>
      <xdr:rowOff>9525</xdr:rowOff>
    </xdr:to>
    <xdr:sp macro="[0]!Print_Contents" textlink="">
      <xdr:nvSpPr>
        <xdr:cNvPr id="65" name="Bevel 64">
          <a:hlinkClick xmlns:r="http://schemas.openxmlformats.org/officeDocument/2006/relationships" r:id="rId20"/>
        </xdr:cNvPr>
        <xdr:cNvSpPr/>
      </xdr:nvSpPr>
      <xdr:spPr bwMode="auto">
        <a:xfrm>
          <a:off x="6477000" y="6905625"/>
          <a:ext cx="704850" cy="200025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38</xdr:row>
      <xdr:rowOff>0</xdr:rowOff>
    </xdr:from>
    <xdr:to>
      <xdr:col>2</xdr:col>
      <xdr:colOff>704850</xdr:colOff>
      <xdr:row>39</xdr:row>
      <xdr:rowOff>9525</xdr:rowOff>
    </xdr:to>
    <xdr:sp macro="[0]!Print_Contents" textlink="">
      <xdr:nvSpPr>
        <xdr:cNvPr id="66" name="Bevel 65">
          <a:hlinkClick xmlns:r="http://schemas.openxmlformats.org/officeDocument/2006/relationships" r:id="rId21"/>
        </xdr:cNvPr>
        <xdr:cNvSpPr/>
      </xdr:nvSpPr>
      <xdr:spPr bwMode="auto">
        <a:xfrm>
          <a:off x="6477000" y="7096125"/>
          <a:ext cx="704850" cy="200025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39</xdr:row>
      <xdr:rowOff>0</xdr:rowOff>
    </xdr:from>
    <xdr:to>
      <xdr:col>2</xdr:col>
      <xdr:colOff>704850</xdr:colOff>
      <xdr:row>40</xdr:row>
      <xdr:rowOff>9525</xdr:rowOff>
    </xdr:to>
    <xdr:sp macro="[0]!Print_Contents" textlink="">
      <xdr:nvSpPr>
        <xdr:cNvPr id="67" name="Bevel 66">
          <a:hlinkClick xmlns:r="http://schemas.openxmlformats.org/officeDocument/2006/relationships" r:id="rId22"/>
        </xdr:cNvPr>
        <xdr:cNvSpPr/>
      </xdr:nvSpPr>
      <xdr:spPr bwMode="auto">
        <a:xfrm>
          <a:off x="6477000" y="7286625"/>
          <a:ext cx="704850" cy="200025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40</xdr:row>
      <xdr:rowOff>0</xdr:rowOff>
    </xdr:from>
    <xdr:to>
      <xdr:col>2</xdr:col>
      <xdr:colOff>704850</xdr:colOff>
      <xdr:row>41</xdr:row>
      <xdr:rowOff>9525</xdr:rowOff>
    </xdr:to>
    <xdr:sp macro="[0]!Print_Contents" textlink="">
      <xdr:nvSpPr>
        <xdr:cNvPr id="68" name="Bevel 67">
          <a:hlinkClick xmlns:r="http://schemas.openxmlformats.org/officeDocument/2006/relationships" r:id="rId23"/>
        </xdr:cNvPr>
        <xdr:cNvSpPr/>
      </xdr:nvSpPr>
      <xdr:spPr bwMode="auto">
        <a:xfrm>
          <a:off x="6477000" y="7477125"/>
          <a:ext cx="704850" cy="200025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41</xdr:row>
      <xdr:rowOff>1</xdr:rowOff>
    </xdr:from>
    <xdr:to>
      <xdr:col>2</xdr:col>
      <xdr:colOff>704850</xdr:colOff>
      <xdr:row>42</xdr:row>
      <xdr:rowOff>22413</xdr:rowOff>
    </xdr:to>
    <xdr:sp macro="[0]!Print_Contents" textlink="">
      <xdr:nvSpPr>
        <xdr:cNvPr id="69" name="Bevel 68">
          <a:hlinkClick xmlns:r="http://schemas.openxmlformats.org/officeDocument/2006/relationships" r:id="rId24"/>
        </xdr:cNvPr>
        <xdr:cNvSpPr/>
      </xdr:nvSpPr>
      <xdr:spPr bwMode="auto">
        <a:xfrm>
          <a:off x="6723529" y="7900148"/>
          <a:ext cx="704850" cy="212912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3</xdr:col>
      <xdr:colOff>19050</xdr:colOff>
      <xdr:row>30</xdr:row>
      <xdr:rowOff>0</xdr:rowOff>
    </xdr:from>
    <xdr:to>
      <xdr:col>3</xdr:col>
      <xdr:colOff>723900</xdr:colOff>
      <xdr:row>31</xdr:row>
      <xdr:rowOff>9525</xdr:rowOff>
    </xdr:to>
    <xdr:sp macro="[0]!Print_Capitalization" textlink="">
      <xdr:nvSpPr>
        <xdr:cNvPr id="71" name="Bevel 70"/>
        <xdr:cNvSpPr/>
      </xdr:nvSpPr>
      <xdr:spPr bwMode="auto">
        <a:xfrm>
          <a:off x="7459756" y="5412441"/>
          <a:ext cx="704850" cy="200025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19050</xdr:colOff>
      <xdr:row>31</xdr:row>
      <xdr:rowOff>9525</xdr:rowOff>
    </xdr:from>
    <xdr:to>
      <xdr:col>3</xdr:col>
      <xdr:colOff>723900</xdr:colOff>
      <xdr:row>32</xdr:row>
      <xdr:rowOff>0</xdr:rowOff>
    </xdr:to>
    <xdr:sp macro="[0]!Print_Additional_Supp_Data" textlink="">
      <xdr:nvSpPr>
        <xdr:cNvPr id="72" name="Bevel 71"/>
        <xdr:cNvSpPr/>
      </xdr:nvSpPr>
      <xdr:spPr bwMode="auto">
        <a:xfrm>
          <a:off x="7459756" y="5612466"/>
          <a:ext cx="704850" cy="180975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2</xdr:col>
      <xdr:colOff>0</xdr:colOff>
      <xdr:row>30</xdr:row>
      <xdr:rowOff>0</xdr:rowOff>
    </xdr:from>
    <xdr:to>
      <xdr:col>2</xdr:col>
      <xdr:colOff>704850</xdr:colOff>
      <xdr:row>31</xdr:row>
      <xdr:rowOff>9525</xdr:rowOff>
    </xdr:to>
    <xdr:sp macro="[0]!Print_Contents" textlink="">
      <xdr:nvSpPr>
        <xdr:cNvPr id="73" name="Bevel 72">
          <a:hlinkClick xmlns:r="http://schemas.openxmlformats.org/officeDocument/2006/relationships" r:id="rId16"/>
        </xdr:cNvPr>
        <xdr:cNvSpPr/>
      </xdr:nvSpPr>
      <xdr:spPr bwMode="auto">
        <a:xfrm>
          <a:off x="6723529" y="5412441"/>
          <a:ext cx="704850" cy="200025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30</xdr:row>
      <xdr:rowOff>0</xdr:rowOff>
    </xdr:from>
    <xdr:to>
      <xdr:col>2</xdr:col>
      <xdr:colOff>704850</xdr:colOff>
      <xdr:row>31</xdr:row>
      <xdr:rowOff>9525</xdr:rowOff>
    </xdr:to>
    <xdr:sp macro="[0]!Print_Contents" textlink="">
      <xdr:nvSpPr>
        <xdr:cNvPr id="75" name="Bevel 74">
          <a:hlinkClick xmlns:r="http://schemas.openxmlformats.org/officeDocument/2006/relationships" r:id="rId17"/>
        </xdr:cNvPr>
        <xdr:cNvSpPr/>
      </xdr:nvSpPr>
      <xdr:spPr bwMode="auto">
        <a:xfrm>
          <a:off x="6723529" y="5412441"/>
          <a:ext cx="704850" cy="200025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31</xdr:row>
      <xdr:rowOff>0</xdr:rowOff>
    </xdr:from>
    <xdr:to>
      <xdr:col>2</xdr:col>
      <xdr:colOff>704850</xdr:colOff>
      <xdr:row>32</xdr:row>
      <xdr:rowOff>0</xdr:rowOff>
    </xdr:to>
    <xdr:sp macro="[0]!Print_Contents" textlink="">
      <xdr:nvSpPr>
        <xdr:cNvPr id="76" name="Bevel 75">
          <a:hlinkClick xmlns:r="http://schemas.openxmlformats.org/officeDocument/2006/relationships" r:id="rId17"/>
        </xdr:cNvPr>
        <xdr:cNvSpPr/>
      </xdr:nvSpPr>
      <xdr:spPr bwMode="auto">
        <a:xfrm>
          <a:off x="6723529" y="5602941"/>
          <a:ext cx="704850" cy="190500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31</xdr:row>
      <xdr:rowOff>0</xdr:rowOff>
    </xdr:from>
    <xdr:to>
      <xdr:col>2</xdr:col>
      <xdr:colOff>704850</xdr:colOff>
      <xdr:row>32</xdr:row>
      <xdr:rowOff>9525</xdr:rowOff>
    </xdr:to>
    <xdr:sp macro="[0]!Print_Contents" textlink="">
      <xdr:nvSpPr>
        <xdr:cNvPr id="77" name="Bevel 76">
          <a:hlinkClick xmlns:r="http://schemas.openxmlformats.org/officeDocument/2006/relationships" r:id="rId25"/>
        </xdr:cNvPr>
        <xdr:cNvSpPr/>
      </xdr:nvSpPr>
      <xdr:spPr bwMode="auto">
        <a:xfrm>
          <a:off x="6723529" y="5602941"/>
          <a:ext cx="704850" cy="200025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22</xdr:row>
      <xdr:rowOff>1</xdr:rowOff>
    </xdr:from>
    <xdr:to>
      <xdr:col>2</xdr:col>
      <xdr:colOff>704850</xdr:colOff>
      <xdr:row>23</xdr:row>
      <xdr:rowOff>11207</xdr:rowOff>
    </xdr:to>
    <xdr:sp macro="[0]!Print_Contents" textlink="">
      <xdr:nvSpPr>
        <xdr:cNvPr id="62" name="Bevel 61">
          <a:hlinkClick xmlns:r="http://schemas.openxmlformats.org/officeDocument/2006/relationships" r:id="rId26"/>
        </xdr:cNvPr>
        <xdr:cNvSpPr/>
      </xdr:nvSpPr>
      <xdr:spPr bwMode="auto">
        <a:xfrm>
          <a:off x="6723529" y="4067736"/>
          <a:ext cx="704850" cy="201706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3</xdr:col>
      <xdr:colOff>19050</xdr:colOff>
      <xdr:row>22</xdr:row>
      <xdr:rowOff>1</xdr:rowOff>
    </xdr:from>
    <xdr:to>
      <xdr:col>3</xdr:col>
      <xdr:colOff>723900</xdr:colOff>
      <xdr:row>23</xdr:row>
      <xdr:rowOff>22413</xdr:rowOff>
    </xdr:to>
    <xdr:sp macro="[0]!Print_Annuity_Benefit_Expense" textlink="">
      <xdr:nvSpPr>
        <xdr:cNvPr id="70" name="Bevel 69"/>
        <xdr:cNvSpPr/>
      </xdr:nvSpPr>
      <xdr:spPr bwMode="auto">
        <a:xfrm>
          <a:off x="7459756" y="4067736"/>
          <a:ext cx="704850" cy="212912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19050</xdr:colOff>
      <xdr:row>35</xdr:row>
      <xdr:rowOff>0</xdr:rowOff>
    </xdr:from>
    <xdr:to>
      <xdr:col>3</xdr:col>
      <xdr:colOff>723900</xdr:colOff>
      <xdr:row>36</xdr:row>
      <xdr:rowOff>19049</xdr:rowOff>
    </xdr:to>
    <xdr:sp macro="[0]!Print_Qtr_NII" textlink="">
      <xdr:nvSpPr>
        <xdr:cNvPr id="74" name="Bevel 73"/>
        <xdr:cNvSpPr/>
      </xdr:nvSpPr>
      <xdr:spPr bwMode="auto">
        <a:xfrm>
          <a:off x="7459756" y="6947647"/>
          <a:ext cx="704850" cy="209549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19050</xdr:colOff>
      <xdr:row>44</xdr:row>
      <xdr:rowOff>9525</xdr:rowOff>
    </xdr:from>
    <xdr:to>
      <xdr:col>3</xdr:col>
      <xdr:colOff>723900</xdr:colOff>
      <xdr:row>45</xdr:row>
      <xdr:rowOff>0</xdr:rowOff>
    </xdr:to>
    <xdr:sp macro="[0]!Print_FM_by_Rating_Type" textlink="">
      <xdr:nvSpPr>
        <xdr:cNvPr id="79" name="Bevel 78"/>
        <xdr:cNvSpPr/>
      </xdr:nvSpPr>
      <xdr:spPr bwMode="auto">
        <a:xfrm>
          <a:off x="7459756" y="7909672"/>
          <a:ext cx="704850" cy="214593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19050</xdr:colOff>
      <xdr:row>45</xdr:row>
      <xdr:rowOff>0</xdr:rowOff>
    </xdr:from>
    <xdr:to>
      <xdr:col>3</xdr:col>
      <xdr:colOff>723900</xdr:colOff>
      <xdr:row>45</xdr:row>
      <xdr:rowOff>33618</xdr:rowOff>
    </xdr:to>
    <xdr:sp macro="[0]!Print_CO_Rating_Type" textlink="">
      <xdr:nvSpPr>
        <xdr:cNvPr id="80" name="Bevel 79"/>
        <xdr:cNvSpPr/>
      </xdr:nvSpPr>
      <xdr:spPr bwMode="auto">
        <a:xfrm>
          <a:off x="7459756" y="8492378"/>
          <a:ext cx="704850" cy="214593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2</xdr:col>
      <xdr:colOff>0</xdr:colOff>
      <xdr:row>35</xdr:row>
      <xdr:rowOff>1</xdr:rowOff>
    </xdr:from>
    <xdr:to>
      <xdr:col>2</xdr:col>
      <xdr:colOff>704850</xdr:colOff>
      <xdr:row>36</xdr:row>
      <xdr:rowOff>11207</xdr:rowOff>
    </xdr:to>
    <xdr:sp macro="[0]!Print_Contents" textlink="">
      <xdr:nvSpPr>
        <xdr:cNvPr id="81" name="Bevel 80">
          <a:hlinkClick xmlns:r="http://schemas.openxmlformats.org/officeDocument/2006/relationships" r:id="rId27"/>
        </xdr:cNvPr>
        <xdr:cNvSpPr/>
      </xdr:nvSpPr>
      <xdr:spPr bwMode="auto">
        <a:xfrm>
          <a:off x="6723529" y="6566648"/>
          <a:ext cx="704850" cy="201706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44</xdr:row>
      <xdr:rowOff>1</xdr:rowOff>
    </xdr:from>
    <xdr:to>
      <xdr:col>2</xdr:col>
      <xdr:colOff>704850</xdr:colOff>
      <xdr:row>45</xdr:row>
      <xdr:rowOff>0</xdr:rowOff>
    </xdr:to>
    <xdr:sp macro="[0]!Print_Contents" textlink="">
      <xdr:nvSpPr>
        <xdr:cNvPr id="83" name="Bevel 82">
          <a:hlinkClick xmlns:r="http://schemas.openxmlformats.org/officeDocument/2006/relationships" r:id="rId28"/>
        </xdr:cNvPr>
        <xdr:cNvSpPr/>
      </xdr:nvSpPr>
      <xdr:spPr bwMode="auto">
        <a:xfrm>
          <a:off x="6723529" y="7900148"/>
          <a:ext cx="704850" cy="212912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45</xdr:row>
      <xdr:rowOff>0</xdr:rowOff>
    </xdr:from>
    <xdr:to>
      <xdr:col>2</xdr:col>
      <xdr:colOff>704850</xdr:colOff>
      <xdr:row>45</xdr:row>
      <xdr:rowOff>22413</xdr:rowOff>
    </xdr:to>
    <xdr:sp macro="[0]!Print_Contents" textlink="">
      <xdr:nvSpPr>
        <xdr:cNvPr id="84" name="Bevel 83">
          <a:hlinkClick xmlns:r="http://schemas.openxmlformats.org/officeDocument/2006/relationships" r:id="rId29"/>
        </xdr:cNvPr>
        <xdr:cNvSpPr/>
      </xdr:nvSpPr>
      <xdr:spPr bwMode="auto">
        <a:xfrm>
          <a:off x="6723529" y="8482854"/>
          <a:ext cx="704850" cy="212912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89647</xdr:colOff>
      <xdr:row>3</xdr:row>
      <xdr:rowOff>56030</xdr:rowOff>
    </xdr:from>
    <xdr:to>
      <xdr:col>0</xdr:col>
      <xdr:colOff>1042148</xdr:colOff>
      <xdr:row>5</xdr:row>
      <xdr:rowOff>112059</xdr:rowOff>
    </xdr:to>
    <xdr:sp macro="[0]!Go_to_Table_of_Contents" textlink="">
      <xdr:nvSpPr>
        <xdr:cNvPr id="3" name="Bevel 2"/>
        <xdr:cNvSpPr/>
      </xdr:nvSpPr>
      <xdr:spPr bwMode="auto">
        <a:xfrm>
          <a:off x="89647" y="705971"/>
          <a:ext cx="952501" cy="459441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347383</xdr:colOff>
      <xdr:row>3</xdr:row>
      <xdr:rowOff>134470</xdr:rowOff>
    </xdr:from>
    <xdr:to>
      <xdr:col>0</xdr:col>
      <xdr:colOff>1299884</xdr:colOff>
      <xdr:row>5</xdr:row>
      <xdr:rowOff>168088</xdr:rowOff>
    </xdr:to>
    <xdr:sp macro="[0]!Go_to_Table_of_Contents" textlink="">
      <xdr:nvSpPr>
        <xdr:cNvPr id="2" name="Bevel 1"/>
        <xdr:cNvSpPr/>
      </xdr:nvSpPr>
      <xdr:spPr bwMode="auto">
        <a:xfrm>
          <a:off x="347383" y="840441"/>
          <a:ext cx="952501" cy="459441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3</xdr:row>
      <xdr:rowOff>78442</xdr:rowOff>
    </xdr:from>
    <xdr:to>
      <xdr:col>0</xdr:col>
      <xdr:colOff>1143001</xdr:colOff>
      <xdr:row>5</xdr:row>
      <xdr:rowOff>89647</xdr:rowOff>
    </xdr:to>
    <xdr:sp macro="[0]!Go_to_Table_of_Contents" textlink="">
      <xdr:nvSpPr>
        <xdr:cNvPr id="2" name="Bevel 1"/>
        <xdr:cNvSpPr/>
      </xdr:nvSpPr>
      <xdr:spPr bwMode="auto">
        <a:xfrm>
          <a:off x="190500" y="764242"/>
          <a:ext cx="952501" cy="411255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123263</xdr:colOff>
      <xdr:row>3</xdr:row>
      <xdr:rowOff>78441</xdr:rowOff>
    </xdr:from>
    <xdr:to>
      <xdr:col>0</xdr:col>
      <xdr:colOff>1075764</xdr:colOff>
      <xdr:row>5</xdr:row>
      <xdr:rowOff>89646</xdr:rowOff>
    </xdr:to>
    <xdr:sp macro="[0]!Go_to_Table_of_Contents" textlink="">
      <xdr:nvSpPr>
        <xdr:cNvPr id="3" name="Bevel 2"/>
        <xdr:cNvSpPr/>
      </xdr:nvSpPr>
      <xdr:spPr bwMode="auto">
        <a:xfrm>
          <a:off x="123263" y="717176"/>
          <a:ext cx="952501" cy="414617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1210235</xdr:colOff>
      <xdr:row>3</xdr:row>
      <xdr:rowOff>67236</xdr:rowOff>
    </xdr:from>
    <xdr:to>
      <xdr:col>0</xdr:col>
      <xdr:colOff>2162736</xdr:colOff>
      <xdr:row>5</xdr:row>
      <xdr:rowOff>134471</xdr:rowOff>
    </xdr:to>
    <xdr:sp macro="[0]!Go_to_Table_of_Contents" textlink="">
      <xdr:nvSpPr>
        <xdr:cNvPr id="3" name="Bevel 2"/>
        <xdr:cNvSpPr/>
      </xdr:nvSpPr>
      <xdr:spPr bwMode="auto">
        <a:xfrm>
          <a:off x="1210235" y="739589"/>
          <a:ext cx="952501" cy="414617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112058</xdr:colOff>
      <xdr:row>4</xdr:row>
      <xdr:rowOff>89647</xdr:rowOff>
    </xdr:from>
    <xdr:to>
      <xdr:col>0</xdr:col>
      <xdr:colOff>1064559</xdr:colOff>
      <xdr:row>6</xdr:row>
      <xdr:rowOff>89646</xdr:rowOff>
    </xdr:to>
    <xdr:sp macro="[0]!Go_to_Table_of_Contents" textlink="">
      <xdr:nvSpPr>
        <xdr:cNvPr id="3" name="Bevel 2"/>
        <xdr:cNvSpPr/>
      </xdr:nvSpPr>
      <xdr:spPr bwMode="auto">
        <a:xfrm>
          <a:off x="112058" y="952500"/>
          <a:ext cx="952501" cy="414617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100853</xdr:colOff>
      <xdr:row>3</xdr:row>
      <xdr:rowOff>56028</xdr:rowOff>
    </xdr:from>
    <xdr:to>
      <xdr:col>0</xdr:col>
      <xdr:colOff>1053354</xdr:colOff>
      <xdr:row>5</xdr:row>
      <xdr:rowOff>22410</xdr:rowOff>
    </xdr:to>
    <xdr:sp macro="[0]!Go_to_Table_of_Contents" textlink="">
      <xdr:nvSpPr>
        <xdr:cNvPr id="3" name="Bevel 2"/>
        <xdr:cNvSpPr/>
      </xdr:nvSpPr>
      <xdr:spPr bwMode="auto">
        <a:xfrm>
          <a:off x="100853" y="694763"/>
          <a:ext cx="952501" cy="414618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1299880</xdr:colOff>
      <xdr:row>2</xdr:row>
      <xdr:rowOff>123264</xdr:rowOff>
    </xdr:from>
    <xdr:to>
      <xdr:col>0</xdr:col>
      <xdr:colOff>2398058</xdr:colOff>
      <xdr:row>4</xdr:row>
      <xdr:rowOff>134470</xdr:rowOff>
    </xdr:to>
    <xdr:sp macro="[0]!Go_to_Table_of_Contents" textlink="">
      <xdr:nvSpPr>
        <xdr:cNvPr id="3" name="Bevel 2"/>
        <xdr:cNvSpPr/>
      </xdr:nvSpPr>
      <xdr:spPr bwMode="auto">
        <a:xfrm>
          <a:off x="1299880" y="571499"/>
          <a:ext cx="1098178" cy="392206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156881</xdr:colOff>
      <xdr:row>3</xdr:row>
      <xdr:rowOff>156883</xdr:rowOff>
    </xdr:from>
    <xdr:to>
      <xdr:col>0</xdr:col>
      <xdr:colOff>1109382</xdr:colOff>
      <xdr:row>5</xdr:row>
      <xdr:rowOff>224117</xdr:rowOff>
    </xdr:to>
    <xdr:sp macro="[0]!Go_to_Table_of_Contents" textlink="">
      <xdr:nvSpPr>
        <xdr:cNvPr id="3" name="Bevel 2"/>
        <xdr:cNvSpPr/>
      </xdr:nvSpPr>
      <xdr:spPr bwMode="auto">
        <a:xfrm>
          <a:off x="156881" y="795618"/>
          <a:ext cx="952501" cy="414617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235322</xdr:colOff>
      <xdr:row>4</xdr:row>
      <xdr:rowOff>112059</xdr:rowOff>
    </xdr:from>
    <xdr:to>
      <xdr:col>0</xdr:col>
      <xdr:colOff>1187823</xdr:colOff>
      <xdr:row>6</xdr:row>
      <xdr:rowOff>179293</xdr:rowOff>
    </xdr:to>
    <xdr:sp macro="[0]!Go_to_Table_of_Contents" textlink="">
      <xdr:nvSpPr>
        <xdr:cNvPr id="2" name="Bevel 1"/>
        <xdr:cNvSpPr/>
      </xdr:nvSpPr>
      <xdr:spPr bwMode="auto">
        <a:xfrm>
          <a:off x="235322" y="750794"/>
          <a:ext cx="952501" cy="414617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89646</xdr:colOff>
      <xdr:row>3</xdr:row>
      <xdr:rowOff>100853</xdr:rowOff>
    </xdr:from>
    <xdr:to>
      <xdr:col>0</xdr:col>
      <xdr:colOff>1042147</xdr:colOff>
      <xdr:row>5</xdr:row>
      <xdr:rowOff>123264</xdr:rowOff>
    </xdr:to>
    <xdr:sp macro="[0]!Go_to_Table_of_Contents" textlink="">
      <xdr:nvSpPr>
        <xdr:cNvPr id="6" name="Bevel 5"/>
        <xdr:cNvSpPr/>
      </xdr:nvSpPr>
      <xdr:spPr bwMode="auto">
        <a:xfrm>
          <a:off x="89646" y="739588"/>
          <a:ext cx="952501" cy="414617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56029</xdr:colOff>
      <xdr:row>3</xdr:row>
      <xdr:rowOff>89647</xdr:rowOff>
    </xdr:from>
    <xdr:to>
      <xdr:col>0</xdr:col>
      <xdr:colOff>1479175</xdr:colOff>
      <xdr:row>5</xdr:row>
      <xdr:rowOff>100852</xdr:rowOff>
    </xdr:to>
    <xdr:sp macro="[0]!Go_to_Table_of_Contents" textlink="">
      <xdr:nvSpPr>
        <xdr:cNvPr id="3" name="Bevel 2"/>
        <xdr:cNvSpPr/>
      </xdr:nvSpPr>
      <xdr:spPr bwMode="auto">
        <a:xfrm>
          <a:off x="56029" y="762000"/>
          <a:ext cx="1423146" cy="414617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3</xdr:row>
      <xdr:rowOff>134471</xdr:rowOff>
    </xdr:from>
    <xdr:to>
      <xdr:col>0</xdr:col>
      <xdr:colOff>1445559</xdr:colOff>
      <xdr:row>5</xdr:row>
      <xdr:rowOff>145676</xdr:rowOff>
    </xdr:to>
    <xdr:sp macro="[0]!Go_to_Table_of_Contents" textlink="">
      <xdr:nvSpPr>
        <xdr:cNvPr id="6" name="Bevel 5"/>
        <xdr:cNvSpPr/>
      </xdr:nvSpPr>
      <xdr:spPr bwMode="auto">
        <a:xfrm>
          <a:off x="78441" y="806824"/>
          <a:ext cx="1367118" cy="414617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112058</xdr:colOff>
      <xdr:row>3</xdr:row>
      <xdr:rowOff>56029</xdr:rowOff>
    </xdr:from>
    <xdr:to>
      <xdr:col>0</xdr:col>
      <xdr:colOff>1064559</xdr:colOff>
      <xdr:row>5</xdr:row>
      <xdr:rowOff>67234</xdr:rowOff>
    </xdr:to>
    <xdr:sp macro="[0]!Go_to_Table_of_Contents" textlink="">
      <xdr:nvSpPr>
        <xdr:cNvPr id="3" name="Bevel 2"/>
        <xdr:cNvSpPr/>
      </xdr:nvSpPr>
      <xdr:spPr bwMode="auto">
        <a:xfrm>
          <a:off x="112058" y="728382"/>
          <a:ext cx="952501" cy="414617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3</xdr:row>
      <xdr:rowOff>67236</xdr:rowOff>
    </xdr:from>
    <xdr:to>
      <xdr:col>0</xdr:col>
      <xdr:colOff>1030942</xdr:colOff>
      <xdr:row>5</xdr:row>
      <xdr:rowOff>78441</xdr:rowOff>
    </xdr:to>
    <xdr:sp macro="[0]!Go_to_Table_of_Contents" textlink="">
      <xdr:nvSpPr>
        <xdr:cNvPr id="3" name="Bevel 2"/>
        <xdr:cNvSpPr/>
      </xdr:nvSpPr>
      <xdr:spPr bwMode="auto">
        <a:xfrm>
          <a:off x="78441" y="739589"/>
          <a:ext cx="952501" cy="414617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78442</xdr:colOff>
      <xdr:row>3</xdr:row>
      <xdr:rowOff>67236</xdr:rowOff>
    </xdr:from>
    <xdr:to>
      <xdr:col>0</xdr:col>
      <xdr:colOff>1030943</xdr:colOff>
      <xdr:row>5</xdr:row>
      <xdr:rowOff>78441</xdr:rowOff>
    </xdr:to>
    <xdr:sp macro="[0]!Go_to_Table_of_Contents" textlink="">
      <xdr:nvSpPr>
        <xdr:cNvPr id="3" name="Bevel 2"/>
        <xdr:cNvSpPr/>
      </xdr:nvSpPr>
      <xdr:spPr bwMode="auto">
        <a:xfrm>
          <a:off x="78442" y="739589"/>
          <a:ext cx="952501" cy="414617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112059</xdr:colOff>
      <xdr:row>3</xdr:row>
      <xdr:rowOff>78441</xdr:rowOff>
    </xdr:from>
    <xdr:to>
      <xdr:col>0</xdr:col>
      <xdr:colOff>1064560</xdr:colOff>
      <xdr:row>5</xdr:row>
      <xdr:rowOff>67235</xdr:rowOff>
    </xdr:to>
    <xdr:sp macro="[0]!Go_to_Table_of_Contents" textlink="">
      <xdr:nvSpPr>
        <xdr:cNvPr id="3" name="Bevel 2"/>
        <xdr:cNvSpPr/>
      </xdr:nvSpPr>
      <xdr:spPr bwMode="auto">
        <a:xfrm>
          <a:off x="112059" y="750794"/>
          <a:ext cx="952501" cy="414617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8"/>
  <sheetViews>
    <sheetView tabSelected="1" zoomScale="80" zoomScaleNormal="80" workbookViewId="0"/>
  </sheetViews>
  <sheetFormatPr defaultColWidth="5.21875" defaultRowHeight="12.75" x14ac:dyDescent="0.2"/>
  <cols>
    <col min="1" max="1" width="5.88671875" style="16" customWidth="1"/>
    <col min="2" max="5" width="4.88671875" style="16" customWidth="1"/>
    <col min="6" max="6" width="7.21875" style="16" customWidth="1"/>
    <col min="7" max="7" width="5.88671875" style="16" customWidth="1"/>
    <col min="8" max="8" width="36.6640625" style="17" bestFit="1" customWidth="1"/>
    <col min="9" max="10" width="4.88671875" style="17" customWidth="1"/>
    <col min="11" max="11" width="12.6640625" style="17" customWidth="1"/>
    <col min="12" max="12" width="7.6640625" style="17" customWidth="1"/>
    <col min="13" max="13" width="13.88671875" style="16" customWidth="1"/>
    <col min="14" max="14" width="4.77734375" style="16" customWidth="1"/>
    <col min="15" max="15" width="4.109375" style="16" customWidth="1"/>
    <col min="16" max="16" width="17" style="19" customWidth="1"/>
    <col min="17" max="19" width="9.88671875" style="16" customWidth="1"/>
    <col min="20" max="23" width="4.77734375" style="16" customWidth="1"/>
    <col min="24" max="24" width="0.6640625" style="16" customWidth="1"/>
    <col min="25" max="71" width="5.21875" style="16" customWidth="1"/>
    <col min="72" max="16384" width="5.21875" style="16"/>
  </cols>
  <sheetData>
    <row r="1" spans="1:19" ht="24.95" customHeight="1" x14ac:dyDescent="0.2">
      <c r="A1" s="15"/>
      <c r="L1" s="18"/>
    </row>
    <row r="2" spans="1:19" ht="24.95" customHeight="1" x14ac:dyDescent="0.35">
      <c r="L2" s="20"/>
      <c r="Q2" s="21"/>
      <c r="R2" s="21"/>
      <c r="S2" s="21"/>
    </row>
    <row r="3" spans="1:19" s="22" customFormat="1" ht="24.95" customHeight="1" x14ac:dyDescent="0.2">
      <c r="H3" s="23"/>
      <c r="I3" s="24"/>
      <c r="J3" s="24"/>
      <c r="K3" s="23"/>
      <c r="L3" s="23"/>
      <c r="P3" s="19"/>
      <c r="Q3" s="19"/>
    </row>
    <row r="4" spans="1:19" s="22" customFormat="1" ht="24.95" customHeight="1" x14ac:dyDescent="0.25">
      <c r="H4" s="23"/>
      <c r="I4" s="24"/>
      <c r="J4" s="24"/>
      <c r="K4" s="23"/>
      <c r="L4" s="23"/>
      <c r="R4" s="25"/>
      <c r="S4" s="25"/>
    </row>
    <row r="5" spans="1:19" s="19" customFormat="1" ht="24.95" customHeight="1" x14ac:dyDescent="0.2">
      <c r="H5" s="26"/>
      <c r="I5" s="26"/>
      <c r="J5" s="26"/>
      <c r="K5" s="26"/>
      <c r="L5" s="26"/>
      <c r="R5" s="27"/>
      <c r="S5" s="27"/>
    </row>
    <row r="6" spans="1:19" s="19" customFormat="1" ht="24.95" customHeight="1" x14ac:dyDescent="0.2">
      <c r="H6" s="26"/>
      <c r="I6" s="26"/>
      <c r="J6" s="26"/>
      <c r="K6" s="26"/>
      <c r="L6" s="26"/>
      <c r="R6" s="27"/>
      <c r="S6" s="27"/>
    </row>
    <row r="7" spans="1:19" s="19" customFormat="1" ht="24.95" customHeight="1" x14ac:dyDescent="0.2">
      <c r="H7" s="26"/>
      <c r="I7" s="26"/>
      <c r="J7" s="26"/>
      <c r="K7" s="26"/>
      <c r="L7" s="26"/>
      <c r="R7" s="27"/>
      <c r="S7" s="27"/>
    </row>
    <row r="8" spans="1:19" s="19" customFormat="1" ht="24.95" customHeight="1" x14ac:dyDescent="0.2">
      <c r="H8" s="262"/>
      <c r="I8" s="26"/>
      <c r="J8" s="26"/>
      <c r="K8" s="26"/>
      <c r="L8" s="26"/>
    </row>
    <row r="9" spans="1:19" s="19" customFormat="1" ht="24.95" customHeight="1" x14ac:dyDescent="0.2">
      <c r="H9" s="262"/>
      <c r="I9" s="26"/>
      <c r="J9" s="26"/>
      <c r="K9" s="26"/>
      <c r="L9" s="26"/>
    </row>
    <row r="10" spans="1:19" s="19" customFormat="1" ht="24.95" customHeight="1" x14ac:dyDescent="0.2">
      <c r="H10" s="28" t="s">
        <v>35</v>
      </c>
      <c r="I10" s="26"/>
      <c r="J10" s="26"/>
      <c r="K10" s="26"/>
      <c r="L10" s="26"/>
    </row>
    <row r="11" spans="1:19" s="19" customFormat="1" ht="24.95" customHeight="1" x14ac:dyDescent="0.2">
      <c r="H11" s="189" t="s">
        <v>407</v>
      </c>
      <c r="I11" s="26"/>
      <c r="J11" s="26"/>
      <c r="K11" s="26"/>
      <c r="L11" s="26"/>
    </row>
    <row r="12" spans="1:19" ht="24.95" customHeight="1" x14ac:dyDescent="0.2">
      <c r="H12" s="29"/>
    </row>
    <row r="13" spans="1:19" ht="18.75" x14ac:dyDescent="0.2">
      <c r="H13" s="30"/>
    </row>
    <row r="14" spans="1:19" ht="18.75" x14ac:dyDescent="0.3">
      <c r="H14" s="31">
        <v>42948</v>
      </c>
    </row>
    <row r="18" spans="3:9" ht="15.75" x14ac:dyDescent="0.25">
      <c r="H18" s="244" t="s">
        <v>35</v>
      </c>
    </row>
    <row r="19" spans="3:9" ht="15.75" x14ac:dyDescent="0.25">
      <c r="H19" s="245" t="s">
        <v>36</v>
      </c>
      <c r="I19" s="33"/>
    </row>
    <row r="20" spans="3:9" ht="15.75" x14ac:dyDescent="0.25">
      <c r="H20" s="244" t="s">
        <v>37</v>
      </c>
    </row>
    <row r="21" spans="3:9" ht="15.75" x14ac:dyDescent="0.25">
      <c r="H21" s="244" t="s">
        <v>38</v>
      </c>
    </row>
    <row r="22" spans="3:9" ht="15.75" x14ac:dyDescent="0.25">
      <c r="H22" s="244" t="s">
        <v>39</v>
      </c>
    </row>
    <row r="23" spans="3:9" ht="15.75" x14ac:dyDescent="0.25">
      <c r="H23" s="244" t="s">
        <v>190</v>
      </c>
    </row>
    <row r="24" spans="3:9" x14ac:dyDescent="0.2">
      <c r="H24" s="32"/>
    </row>
    <row r="25" spans="3:9" x14ac:dyDescent="0.2">
      <c r="H25" s="32"/>
    </row>
    <row r="27" spans="3:9" ht="14.25" x14ac:dyDescent="0.2">
      <c r="C27" s="246"/>
    </row>
    <row r="28" spans="3:9" ht="15.75" x14ac:dyDescent="0.25">
      <c r="C28" s="247"/>
    </row>
    <row r="29" spans="3:9" ht="15.75" x14ac:dyDescent="0.25">
      <c r="C29" s="247"/>
    </row>
    <row r="30" spans="3:9" ht="15.75" x14ac:dyDescent="0.25">
      <c r="C30" s="247"/>
    </row>
    <row r="34" spans="8:8" ht="15" x14ac:dyDescent="0.2">
      <c r="H34" s="248"/>
    </row>
    <row r="35" spans="8:8" ht="14.25" x14ac:dyDescent="0.2">
      <c r="H35" s="249"/>
    </row>
    <row r="36" spans="8:8" ht="14.25" x14ac:dyDescent="0.2">
      <c r="H36" s="249"/>
    </row>
    <row r="37" spans="8:8" ht="14.25" x14ac:dyDescent="0.2">
      <c r="H37" s="249"/>
    </row>
    <row r="38" spans="8:8" ht="14.25" x14ac:dyDescent="0.2">
      <c r="H38" s="249"/>
    </row>
  </sheetData>
  <sheetProtection password="CBFD" sheet="1" objects="1" scenarios="1"/>
  <pageMargins left="0.7" right="0.7" top="0.75" bottom="0.75" header="0.3" footer="0.3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6"/>
  <dimension ref="A1:X37"/>
  <sheetViews>
    <sheetView zoomScale="80" zoomScaleNormal="80" workbookViewId="0"/>
  </sheetViews>
  <sheetFormatPr defaultColWidth="9.77734375" defaultRowHeight="15.75" customHeight="1" x14ac:dyDescent="0.2"/>
  <cols>
    <col min="1" max="1" width="55.77734375" style="361" customWidth="1"/>
    <col min="2" max="6" width="10.77734375" style="361" customWidth="1"/>
    <col min="7" max="11" width="10.77734375" style="361" hidden="1" customWidth="1"/>
    <col min="12" max="12" width="1.77734375" style="361" customWidth="1"/>
    <col min="13" max="14" width="10.77734375" style="361" customWidth="1"/>
    <col min="15" max="15" width="10.77734375" style="361" hidden="1" customWidth="1"/>
    <col min="16" max="16" width="1.77734375" style="361" hidden="1" customWidth="1"/>
    <col min="17" max="18" width="10.77734375" style="361" hidden="1" customWidth="1"/>
    <col min="19" max="19" width="1.77734375" style="361" hidden="1" customWidth="1"/>
    <col min="20" max="22" width="10.77734375" style="361" hidden="1" customWidth="1"/>
    <col min="23" max="16384" width="9.77734375" style="384"/>
  </cols>
  <sheetData>
    <row r="1" spans="1:24" s="369" customFormat="1" ht="18" customHeight="1" x14ac:dyDescent="0.25">
      <c r="A1" s="143" t="s">
        <v>35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</row>
    <row r="2" spans="1:24" s="369" customFormat="1" ht="18" x14ac:dyDescent="0.25">
      <c r="A2" s="121" t="s">
        <v>43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</row>
    <row r="3" spans="1:24" s="369" customFormat="1" ht="18" x14ac:dyDescent="0.25">
      <c r="A3" s="168" t="s">
        <v>12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</row>
    <row r="4" spans="1:24" s="369" customFormat="1" ht="18" x14ac:dyDescent="0.25">
      <c r="A4" s="383"/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</row>
    <row r="5" spans="1:24" s="361" customFormat="1" x14ac:dyDescent="0.25">
      <c r="A5" s="363"/>
      <c r="B5" s="502" t="s">
        <v>1</v>
      </c>
      <c r="C5" s="502"/>
      <c r="D5" s="502"/>
      <c r="E5" s="502"/>
      <c r="F5" s="502"/>
      <c r="G5" s="486"/>
      <c r="H5" s="486"/>
      <c r="I5" s="486"/>
      <c r="J5" s="486"/>
      <c r="K5" s="486"/>
      <c r="L5" s="363"/>
      <c r="M5" s="502" t="s">
        <v>5</v>
      </c>
      <c r="N5" s="502"/>
      <c r="O5" s="81"/>
      <c r="P5" s="98"/>
      <c r="Q5" s="358" t="s">
        <v>6</v>
      </c>
      <c r="R5" s="81"/>
      <c r="T5" s="502" t="s">
        <v>2</v>
      </c>
      <c r="U5" s="502"/>
      <c r="V5" s="81"/>
    </row>
    <row r="6" spans="1:24" s="313" customFormat="1" ht="20.25" x14ac:dyDescent="0.55000000000000004">
      <c r="A6" s="53"/>
      <c r="B6" s="311" t="s">
        <v>408</v>
      </c>
      <c r="C6" s="311" t="s">
        <v>400</v>
      </c>
      <c r="D6" s="311" t="s">
        <v>351</v>
      </c>
      <c r="E6" s="311" t="s">
        <v>350</v>
      </c>
      <c r="F6" s="311" t="s">
        <v>349</v>
      </c>
      <c r="G6" s="311" t="s">
        <v>352</v>
      </c>
      <c r="H6" s="311" t="s">
        <v>300</v>
      </c>
      <c r="I6" s="311" t="s">
        <v>301</v>
      </c>
      <c r="J6" s="311" t="s">
        <v>302</v>
      </c>
      <c r="K6" s="311" t="s">
        <v>303</v>
      </c>
      <c r="L6" s="311"/>
      <c r="M6" s="335" t="s">
        <v>408</v>
      </c>
      <c r="N6" s="335" t="s">
        <v>349</v>
      </c>
      <c r="O6" s="311" t="s">
        <v>302</v>
      </c>
      <c r="P6" s="311"/>
      <c r="Q6" s="311" t="s">
        <v>350</v>
      </c>
      <c r="R6" s="311" t="s">
        <v>301</v>
      </c>
      <c r="S6" s="311"/>
      <c r="T6" s="311" t="s">
        <v>351</v>
      </c>
      <c r="U6" s="311" t="s">
        <v>300</v>
      </c>
      <c r="V6" s="335" t="s">
        <v>262</v>
      </c>
      <c r="W6" s="266"/>
      <c r="X6" s="266"/>
    </row>
    <row r="7" spans="1:24" x14ac:dyDescent="0.25">
      <c r="A7" s="337"/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13"/>
      <c r="Q7" s="337"/>
      <c r="R7" s="337"/>
      <c r="S7" s="13"/>
      <c r="T7" s="337"/>
      <c r="U7" s="337"/>
      <c r="V7" s="337"/>
    </row>
    <row r="8" spans="1:24" ht="15" x14ac:dyDescent="0.2">
      <c r="A8" s="168" t="s">
        <v>175</v>
      </c>
      <c r="B8" s="350">
        <v>174</v>
      </c>
      <c r="C8" s="350">
        <v>164</v>
      </c>
      <c r="D8" s="350">
        <v>180</v>
      </c>
      <c r="E8" s="350">
        <v>186</v>
      </c>
      <c r="F8" s="350">
        <v>172</v>
      </c>
      <c r="G8" s="350">
        <v>147</v>
      </c>
      <c r="H8" s="350">
        <v>179</v>
      </c>
      <c r="I8" s="350">
        <v>164</v>
      </c>
      <c r="J8" s="350">
        <v>157</v>
      </c>
      <c r="K8" s="350">
        <v>137</v>
      </c>
      <c r="L8" s="350"/>
      <c r="M8" s="350">
        <v>338</v>
      </c>
      <c r="N8" s="350">
        <v>319</v>
      </c>
      <c r="O8" s="350">
        <v>294</v>
      </c>
      <c r="P8" s="14"/>
      <c r="Q8" s="350">
        <v>505</v>
      </c>
      <c r="R8" s="350">
        <v>458</v>
      </c>
      <c r="S8" s="14"/>
      <c r="T8" s="350">
        <v>685</v>
      </c>
      <c r="U8" s="350">
        <v>637</v>
      </c>
      <c r="V8" s="350">
        <v>605</v>
      </c>
      <c r="W8" s="475"/>
    </row>
    <row r="9" spans="1:24" ht="17.25" x14ac:dyDescent="0.35">
      <c r="A9" s="168" t="s">
        <v>176</v>
      </c>
      <c r="B9" s="351">
        <v>-25</v>
      </c>
      <c r="C9" s="351">
        <v>-23</v>
      </c>
      <c r="D9" s="351">
        <v>-26</v>
      </c>
      <c r="E9" s="351">
        <v>-37</v>
      </c>
      <c r="F9" s="351">
        <v>-28</v>
      </c>
      <c r="G9" s="351">
        <v>-22</v>
      </c>
      <c r="H9" s="351">
        <v>-27</v>
      </c>
      <c r="I9" s="351">
        <v>-27</v>
      </c>
      <c r="J9" s="351">
        <v>-21</v>
      </c>
      <c r="K9" s="351">
        <v>-22</v>
      </c>
      <c r="L9" s="363"/>
      <c r="M9" s="351">
        <v>-48</v>
      </c>
      <c r="N9" s="351">
        <v>-50</v>
      </c>
      <c r="O9" s="351">
        <v>-43</v>
      </c>
      <c r="P9" s="48"/>
      <c r="Q9" s="351">
        <v>-87</v>
      </c>
      <c r="R9" s="351">
        <v>-70</v>
      </c>
      <c r="S9" s="48"/>
      <c r="T9" s="351">
        <v>-113</v>
      </c>
      <c r="U9" s="351">
        <v>-97</v>
      </c>
      <c r="V9" s="351">
        <v>-117</v>
      </c>
      <c r="W9" s="475"/>
    </row>
    <row r="10" spans="1:24" ht="15" x14ac:dyDescent="0.2">
      <c r="A10" s="168" t="s">
        <v>177</v>
      </c>
      <c r="B10" s="363">
        <v>149</v>
      </c>
      <c r="C10" s="363">
        <v>141</v>
      </c>
      <c r="D10" s="363">
        <v>154</v>
      </c>
      <c r="E10" s="363">
        <v>149</v>
      </c>
      <c r="F10" s="363">
        <v>144</v>
      </c>
      <c r="G10" s="363">
        <v>125</v>
      </c>
      <c r="H10" s="363">
        <v>152</v>
      </c>
      <c r="I10" s="363">
        <v>137</v>
      </c>
      <c r="J10" s="363">
        <v>136</v>
      </c>
      <c r="K10" s="363">
        <v>115</v>
      </c>
      <c r="L10" s="363"/>
      <c r="M10" s="363">
        <v>290</v>
      </c>
      <c r="N10" s="363">
        <v>269</v>
      </c>
      <c r="O10" s="363">
        <v>251</v>
      </c>
      <c r="Q10" s="363">
        <v>418</v>
      </c>
      <c r="R10" s="363">
        <v>388</v>
      </c>
      <c r="T10" s="363">
        <v>572</v>
      </c>
      <c r="U10" s="363">
        <v>540</v>
      </c>
      <c r="V10" s="363">
        <v>488</v>
      </c>
      <c r="W10" s="475"/>
    </row>
    <row r="11" spans="1:24" ht="17.25" x14ac:dyDescent="0.35">
      <c r="A11" s="168" t="s">
        <v>34</v>
      </c>
      <c r="B11" s="351">
        <v>-3</v>
      </c>
      <c r="C11" s="351">
        <v>6</v>
      </c>
      <c r="D11" s="351">
        <v>-13</v>
      </c>
      <c r="E11" s="351">
        <v>-4</v>
      </c>
      <c r="F11" s="351">
        <v>-5</v>
      </c>
      <c r="G11" s="351">
        <v>7</v>
      </c>
      <c r="H11" s="351">
        <v>-15</v>
      </c>
      <c r="I11" s="351">
        <v>-6</v>
      </c>
      <c r="J11" s="351">
        <v>-7</v>
      </c>
      <c r="K11" s="351">
        <v>5</v>
      </c>
      <c r="L11" s="363"/>
      <c r="M11" s="351">
        <v>3</v>
      </c>
      <c r="N11" s="351">
        <v>2</v>
      </c>
      <c r="O11" s="351">
        <v>-2</v>
      </c>
      <c r="Q11" s="351">
        <v>-2</v>
      </c>
      <c r="R11" s="351">
        <v>-8</v>
      </c>
      <c r="T11" s="351">
        <v>-15</v>
      </c>
      <c r="U11" s="351">
        <v>-23</v>
      </c>
      <c r="V11" s="351">
        <v>-19</v>
      </c>
    </row>
    <row r="12" spans="1:24" x14ac:dyDescent="0.25">
      <c r="A12" s="363" t="s">
        <v>178</v>
      </c>
      <c r="B12" s="363">
        <v>146</v>
      </c>
      <c r="C12" s="363">
        <v>147</v>
      </c>
      <c r="D12" s="363">
        <v>141</v>
      </c>
      <c r="E12" s="363">
        <v>145</v>
      </c>
      <c r="F12" s="363">
        <v>139</v>
      </c>
      <c r="G12" s="363">
        <v>132</v>
      </c>
      <c r="H12" s="363">
        <v>137</v>
      </c>
      <c r="I12" s="363">
        <v>131</v>
      </c>
      <c r="J12" s="363">
        <v>129</v>
      </c>
      <c r="K12" s="363">
        <v>120</v>
      </c>
      <c r="L12" s="363"/>
      <c r="M12" s="363">
        <v>293</v>
      </c>
      <c r="N12" s="363">
        <v>271</v>
      </c>
      <c r="O12" s="363">
        <v>249</v>
      </c>
      <c r="P12" s="13"/>
      <c r="Q12" s="363">
        <v>416</v>
      </c>
      <c r="R12" s="363">
        <v>380</v>
      </c>
      <c r="S12" s="13"/>
      <c r="T12" s="363">
        <v>557</v>
      </c>
      <c r="U12" s="363">
        <v>517</v>
      </c>
      <c r="V12" s="363">
        <v>469</v>
      </c>
    </row>
    <row r="13" spans="1:24" x14ac:dyDescent="0.25">
      <c r="A13" s="363"/>
      <c r="B13" s="337"/>
      <c r="C13" s="337"/>
      <c r="D13" s="337"/>
      <c r="E13" s="337"/>
      <c r="F13" s="337"/>
      <c r="G13" s="337"/>
      <c r="H13" s="337"/>
      <c r="I13" s="337"/>
      <c r="J13" s="337"/>
      <c r="K13" s="337"/>
      <c r="L13" s="363"/>
      <c r="M13" s="337"/>
      <c r="N13" s="337"/>
      <c r="O13" s="337"/>
      <c r="Q13" s="337"/>
      <c r="R13" s="337"/>
      <c r="T13" s="337"/>
      <c r="U13" s="337"/>
      <c r="V13" s="337"/>
    </row>
    <row r="14" spans="1:24" ht="15" x14ac:dyDescent="0.2">
      <c r="A14" s="363" t="s">
        <v>120</v>
      </c>
      <c r="B14" s="361">
        <v>49</v>
      </c>
      <c r="C14" s="361">
        <v>52</v>
      </c>
      <c r="D14" s="361">
        <v>46</v>
      </c>
      <c r="E14" s="361">
        <v>45</v>
      </c>
      <c r="F14" s="361">
        <v>42</v>
      </c>
      <c r="G14" s="361">
        <v>45</v>
      </c>
      <c r="H14" s="361">
        <v>46</v>
      </c>
      <c r="I14" s="361">
        <v>36</v>
      </c>
      <c r="J14" s="361">
        <v>36</v>
      </c>
      <c r="K14" s="361">
        <v>36</v>
      </c>
      <c r="L14" s="363"/>
      <c r="M14" s="361">
        <v>101</v>
      </c>
      <c r="N14" s="361">
        <v>87</v>
      </c>
      <c r="O14" s="361">
        <v>72</v>
      </c>
      <c r="Q14" s="361">
        <v>132</v>
      </c>
      <c r="R14" s="361">
        <v>108</v>
      </c>
      <c r="T14" s="361">
        <v>178</v>
      </c>
      <c r="U14" s="361">
        <v>154</v>
      </c>
      <c r="V14" s="361">
        <v>159</v>
      </c>
      <c r="W14" s="495"/>
    </row>
    <row r="15" spans="1:24" ht="17.25" x14ac:dyDescent="0.35">
      <c r="A15" s="363" t="s">
        <v>245</v>
      </c>
      <c r="B15" s="362">
        <v>74</v>
      </c>
      <c r="C15" s="362">
        <v>73</v>
      </c>
      <c r="D15" s="362">
        <v>75</v>
      </c>
      <c r="E15" s="362">
        <v>81</v>
      </c>
      <c r="F15" s="362">
        <v>75</v>
      </c>
      <c r="G15" s="362">
        <v>64</v>
      </c>
      <c r="H15" s="362">
        <v>76</v>
      </c>
      <c r="I15" s="362">
        <v>69</v>
      </c>
      <c r="J15" s="362">
        <v>69</v>
      </c>
      <c r="K15" s="362">
        <v>62</v>
      </c>
      <c r="L15" s="351"/>
      <c r="M15" s="362">
        <v>147</v>
      </c>
      <c r="N15" s="362">
        <v>139</v>
      </c>
      <c r="O15" s="362">
        <v>131</v>
      </c>
      <c r="P15" s="362"/>
      <c r="Q15" s="362">
        <v>220</v>
      </c>
      <c r="R15" s="362">
        <v>200</v>
      </c>
      <c r="S15" s="362"/>
      <c r="T15" s="362">
        <v>295</v>
      </c>
      <c r="U15" s="362">
        <v>276</v>
      </c>
      <c r="V15" s="362">
        <v>246</v>
      </c>
      <c r="W15" s="495"/>
    </row>
    <row r="16" spans="1:24" s="386" customFormat="1" ht="18" x14ac:dyDescent="0.4">
      <c r="A16" s="99" t="s">
        <v>60</v>
      </c>
      <c r="B16" s="49">
        <v>23</v>
      </c>
      <c r="C16" s="49">
        <v>22</v>
      </c>
      <c r="D16" s="49">
        <v>20</v>
      </c>
      <c r="E16" s="49">
        <v>19</v>
      </c>
      <c r="F16" s="49">
        <v>22</v>
      </c>
      <c r="G16" s="49">
        <v>23</v>
      </c>
      <c r="H16" s="49">
        <v>15</v>
      </c>
      <c r="I16" s="49">
        <v>26</v>
      </c>
      <c r="J16" s="49">
        <v>24</v>
      </c>
      <c r="K16" s="49">
        <v>22</v>
      </c>
      <c r="L16" s="50"/>
      <c r="M16" s="49">
        <v>45</v>
      </c>
      <c r="N16" s="49">
        <v>45</v>
      </c>
      <c r="O16" s="49">
        <v>46</v>
      </c>
      <c r="P16" s="51"/>
      <c r="Q16" s="49">
        <v>64</v>
      </c>
      <c r="R16" s="49">
        <v>72</v>
      </c>
      <c r="S16" s="51"/>
      <c r="T16" s="49">
        <v>84</v>
      </c>
      <c r="U16" s="49">
        <v>87</v>
      </c>
      <c r="V16" s="49">
        <v>64</v>
      </c>
    </row>
    <row r="17" spans="1:23" x14ac:dyDescent="0.25">
      <c r="A17" s="36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36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3" x14ac:dyDescent="0.25">
      <c r="A18" s="363" t="s">
        <v>179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36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3" x14ac:dyDescent="0.25">
      <c r="A19" s="227" t="s">
        <v>170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363"/>
      <c r="M19" s="13"/>
      <c r="N19" s="13"/>
      <c r="O19" s="13"/>
      <c r="P19" s="13"/>
      <c r="Q19" s="13"/>
      <c r="R19" s="13"/>
      <c r="S19" s="13"/>
      <c r="T19" s="13"/>
      <c r="U19" s="13"/>
      <c r="V19" s="13">
        <v>246</v>
      </c>
    </row>
    <row r="20" spans="1:23" ht="15" x14ac:dyDescent="0.2">
      <c r="A20" s="389" t="s">
        <v>171</v>
      </c>
      <c r="B20" s="35">
        <v>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0"/>
      <c r="M20" s="35">
        <v>0</v>
      </c>
      <c r="N20" s="35">
        <v>0</v>
      </c>
      <c r="O20" s="35">
        <v>0</v>
      </c>
      <c r="P20" s="35"/>
      <c r="Q20" s="35">
        <v>0</v>
      </c>
      <c r="R20" s="35">
        <v>0</v>
      </c>
      <c r="S20" s="35"/>
      <c r="T20" s="35">
        <v>0</v>
      </c>
      <c r="U20" s="35">
        <v>0</v>
      </c>
      <c r="V20" s="35">
        <v>0</v>
      </c>
    </row>
    <row r="21" spans="1:23" ht="17.25" x14ac:dyDescent="0.35">
      <c r="A21" s="389" t="s">
        <v>172</v>
      </c>
      <c r="B21" s="362">
        <v>5</v>
      </c>
      <c r="C21" s="362">
        <v>1</v>
      </c>
      <c r="D21" s="362">
        <v>2</v>
      </c>
      <c r="E21" s="362">
        <v>5</v>
      </c>
      <c r="F21" s="362">
        <v>3</v>
      </c>
      <c r="G21" s="362">
        <v>1</v>
      </c>
      <c r="H21" s="362">
        <v>5</v>
      </c>
      <c r="I21" s="362">
        <v>1</v>
      </c>
      <c r="J21" s="362">
        <v>2</v>
      </c>
      <c r="K21" s="362">
        <v>1</v>
      </c>
      <c r="L21" s="351"/>
      <c r="M21" s="362">
        <v>6</v>
      </c>
      <c r="N21" s="362">
        <v>4</v>
      </c>
      <c r="O21" s="362">
        <v>3</v>
      </c>
      <c r="P21" s="362"/>
      <c r="Q21" s="362">
        <v>9</v>
      </c>
      <c r="R21" s="362">
        <v>4</v>
      </c>
      <c r="S21" s="362"/>
      <c r="T21" s="362">
        <v>11</v>
      </c>
      <c r="U21" s="362">
        <v>9</v>
      </c>
      <c r="V21" s="362">
        <v>3</v>
      </c>
    </row>
    <row r="22" spans="1:23" ht="17.25" x14ac:dyDescent="0.35">
      <c r="A22" s="258" t="s">
        <v>107</v>
      </c>
      <c r="B22" s="303">
        <v>5</v>
      </c>
      <c r="C22" s="303">
        <v>1</v>
      </c>
      <c r="D22" s="303">
        <v>2</v>
      </c>
      <c r="E22" s="303">
        <v>5</v>
      </c>
      <c r="F22" s="303">
        <v>3</v>
      </c>
      <c r="G22" s="303">
        <v>1</v>
      </c>
      <c r="H22" s="303">
        <v>5</v>
      </c>
      <c r="I22" s="303">
        <v>1</v>
      </c>
      <c r="J22" s="303">
        <v>2</v>
      </c>
      <c r="K22" s="303">
        <v>1</v>
      </c>
      <c r="L22" s="206"/>
      <c r="M22" s="303">
        <v>6</v>
      </c>
      <c r="N22" s="303">
        <v>4</v>
      </c>
      <c r="O22" s="303">
        <v>3</v>
      </c>
      <c r="P22" s="303"/>
      <c r="Q22" s="303">
        <v>9</v>
      </c>
      <c r="R22" s="303">
        <v>4</v>
      </c>
      <c r="S22" s="303"/>
      <c r="T22" s="303">
        <v>11</v>
      </c>
      <c r="U22" s="303">
        <v>9</v>
      </c>
      <c r="V22" s="303">
        <v>3</v>
      </c>
    </row>
    <row r="23" spans="1:23" ht="15" x14ac:dyDescent="0.2">
      <c r="A23" s="363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0"/>
      <c r="M23" s="35"/>
      <c r="N23" s="35"/>
      <c r="O23" s="35"/>
      <c r="P23" s="35"/>
      <c r="Q23" s="35"/>
      <c r="R23" s="35"/>
      <c r="S23" s="35"/>
      <c r="T23" s="35"/>
      <c r="U23" s="35"/>
      <c r="V23" s="35"/>
    </row>
    <row r="24" spans="1:23" s="361" customFormat="1" ht="17.25" x14ac:dyDescent="0.35">
      <c r="A24" s="227" t="s">
        <v>296</v>
      </c>
      <c r="B24" s="303">
        <v>-8</v>
      </c>
      <c r="C24" s="303">
        <v>-9</v>
      </c>
      <c r="D24" s="303">
        <v>-6</v>
      </c>
      <c r="E24" s="303">
        <v>-6</v>
      </c>
      <c r="F24" s="303">
        <v>-7</v>
      </c>
      <c r="G24" s="303">
        <v>-4</v>
      </c>
      <c r="H24" s="303">
        <v>-5</v>
      </c>
      <c r="I24" s="303">
        <v>-8</v>
      </c>
      <c r="J24" s="303">
        <v>-8</v>
      </c>
      <c r="K24" s="303">
        <v>-9</v>
      </c>
      <c r="L24" s="206"/>
      <c r="M24" s="303">
        <v>-17</v>
      </c>
      <c r="N24" s="303">
        <v>-11</v>
      </c>
      <c r="O24" s="303">
        <v>-17</v>
      </c>
      <c r="P24" s="303"/>
      <c r="Q24" s="303">
        <v>-17</v>
      </c>
      <c r="R24" s="303">
        <v>-25</v>
      </c>
      <c r="S24" s="303"/>
      <c r="T24" s="303">
        <v>-23</v>
      </c>
      <c r="U24" s="303">
        <v>-30</v>
      </c>
      <c r="V24" s="303">
        <v>-17</v>
      </c>
    </row>
    <row r="25" spans="1:23" x14ac:dyDescent="0.25">
      <c r="A25" s="36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36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3" x14ac:dyDescent="0.25">
      <c r="A26" s="355" t="s">
        <v>173</v>
      </c>
      <c r="B26" s="337"/>
      <c r="C26" s="337"/>
      <c r="D26" s="337"/>
      <c r="E26" s="337"/>
      <c r="F26" s="337"/>
      <c r="G26" s="337"/>
      <c r="H26" s="337"/>
      <c r="I26" s="337"/>
      <c r="J26" s="337"/>
      <c r="K26" s="337"/>
      <c r="L26" s="363"/>
      <c r="M26" s="337"/>
      <c r="N26" s="337"/>
      <c r="O26" s="337"/>
      <c r="Q26" s="337"/>
      <c r="R26" s="337"/>
      <c r="T26" s="337"/>
      <c r="U26" s="337"/>
      <c r="V26" s="337"/>
    </row>
    <row r="27" spans="1:23" ht="15" x14ac:dyDescent="0.2">
      <c r="A27" s="229" t="s">
        <v>138</v>
      </c>
      <c r="B27" s="306">
        <v>0.33100000000000002</v>
      </c>
      <c r="C27" s="306">
        <v>0.35599999999999998</v>
      </c>
      <c r="D27" s="306">
        <v>0.32400000000000001</v>
      </c>
      <c r="E27" s="306">
        <v>0.316</v>
      </c>
      <c r="F27" s="306">
        <v>0.30099999999999999</v>
      </c>
      <c r="G27" s="306">
        <v>0.34</v>
      </c>
      <c r="H27" s="306">
        <v>0.32800000000000001</v>
      </c>
      <c r="I27" s="306">
        <v>0.27700000000000002</v>
      </c>
      <c r="J27" s="306">
        <v>0.27700000000000002</v>
      </c>
      <c r="K27" s="306">
        <v>0.30399999999999999</v>
      </c>
      <c r="L27" s="306"/>
      <c r="M27" s="306">
        <v>0.34399999999999997</v>
      </c>
      <c r="N27" s="306">
        <v>0.32</v>
      </c>
      <c r="O27" s="306">
        <v>0.28999999999999998</v>
      </c>
      <c r="P27" s="306"/>
      <c r="Q27" s="306">
        <v>0.318</v>
      </c>
      <c r="R27" s="306">
        <v>0.28499999999999998</v>
      </c>
      <c r="S27" s="306"/>
      <c r="T27" s="306">
        <v>0.32</v>
      </c>
      <c r="U27" s="306">
        <v>0.29699999999999999</v>
      </c>
      <c r="V27" s="306">
        <v>0.33900000000000002</v>
      </c>
    </row>
    <row r="28" spans="1:23" ht="15" x14ac:dyDescent="0.2">
      <c r="A28" s="229" t="s">
        <v>246</v>
      </c>
      <c r="B28" s="307">
        <v>0.51300000000000001</v>
      </c>
      <c r="C28" s="307">
        <v>0.49399999999999999</v>
      </c>
      <c r="D28" s="307">
        <v>0.53600000000000003</v>
      </c>
      <c r="E28" s="307">
        <v>0.54800000000000004</v>
      </c>
      <c r="F28" s="307">
        <v>0.54300000000000004</v>
      </c>
      <c r="G28" s="307">
        <v>0.48599999999999999</v>
      </c>
      <c r="H28" s="307">
        <v>0.55900000000000005</v>
      </c>
      <c r="I28" s="307">
        <v>0.52900000000000003</v>
      </c>
      <c r="J28" s="307">
        <v>0.53300000000000003</v>
      </c>
      <c r="K28" s="307">
        <v>0.51300000000000001</v>
      </c>
      <c r="L28" s="306"/>
      <c r="M28" s="307">
        <v>0.504</v>
      </c>
      <c r="N28" s="307">
        <v>0.51500000000000001</v>
      </c>
      <c r="O28" s="307">
        <v>0.52400000000000002</v>
      </c>
      <c r="P28" s="306"/>
      <c r="Q28" s="307">
        <v>0.52700000000000002</v>
      </c>
      <c r="R28" s="307">
        <v>0.52500000000000002</v>
      </c>
      <c r="S28" s="306"/>
      <c r="T28" s="307">
        <v>0.52900000000000003</v>
      </c>
      <c r="U28" s="307">
        <v>0.53400000000000003</v>
      </c>
      <c r="V28" s="307">
        <v>0.52600000000000002</v>
      </c>
    </row>
    <row r="29" spans="1:23" s="386" customFormat="1" x14ac:dyDescent="0.25">
      <c r="A29" s="99" t="s">
        <v>59</v>
      </c>
      <c r="B29" s="109">
        <v>0.84400000000000008</v>
      </c>
      <c r="C29" s="109">
        <v>0.85</v>
      </c>
      <c r="D29" s="109">
        <v>0.8600000000000001</v>
      </c>
      <c r="E29" s="109">
        <v>0.8640000000000001</v>
      </c>
      <c r="F29" s="109">
        <v>0.84400000000000008</v>
      </c>
      <c r="G29" s="109">
        <v>0.82600000000000007</v>
      </c>
      <c r="H29" s="109">
        <v>0.88700000000000001</v>
      </c>
      <c r="I29" s="109">
        <v>0.80600000000000005</v>
      </c>
      <c r="J29" s="109">
        <v>0.81</v>
      </c>
      <c r="K29" s="109">
        <v>0.81699999999999995</v>
      </c>
      <c r="L29" s="110"/>
      <c r="M29" s="109">
        <v>0.84799999999999998</v>
      </c>
      <c r="N29" s="109">
        <v>0.83499999999999996</v>
      </c>
      <c r="O29" s="109">
        <v>0.81400000000000006</v>
      </c>
      <c r="P29" s="111"/>
      <c r="Q29" s="109">
        <v>0.84499999999999997</v>
      </c>
      <c r="R29" s="109">
        <v>0.81</v>
      </c>
      <c r="S29" s="111"/>
      <c r="T29" s="109">
        <v>0.84899999999999998</v>
      </c>
      <c r="U29" s="109">
        <v>0.83099999999999996</v>
      </c>
      <c r="V29" s="109">
        <v>0.86499999999999999</v>
      </c>
    </row>
    <row r="30" spans="1:23" ht="15.75" customHeight="1" x14ac:dyDescent="0.25">
      <c r="A30" s="337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105"/>
      <c r="M30" s="90"/>
      <c r="N30" s="90"/>
      <c r="O30" s="90"/>
      <c r="P30" s="106"/>
      <c r="Q30" s="90"/>
      <c r="R30" s="90"/>
      <c r="S30" s="106"/>
      <c r="T30" s="90"/>
      <c r="U30" s="90"/>
      <c r="V30" s="90"/>
    </row>
    <row r="31" spans="1:23" ht="15.75" customHeight="1" x14ac:dyDescent="0.25">
      <c r="A31" s="379" t="s">
        <v>297</v>
      </c>
      <c r="B31" s="308">
        <v>0.86499999999999999</v>
      </c>
      <c r="C31" s="308">
        <v>0.90600000000000003</v>
      </c>
      <c r="D31" s="308">
        <v>0.88800000000000001</v>
      </c>
      <c r="E31" s="308">
        <v>0.87</v>
      </c>
      <c r="F31" s="308">
        <v>0.87</v>
      </c>
      <c r="G31" s="308">
        <v>0.84799999999999998</v>
      </c>
      <c r="H31" s="308">
        <v>0.88800000000000001</v>
      </c>
      <c r="I31" s="308">
        <v>0.85799999999999998</v>
      </c>
      <c r="J31" s="308">
        <v>0.85199999999999998</v>
      </c>
      <c r="K31" s="308">
        <v>0.88500000000000001</v>
      </c>
      <c r="L31" s="308"/>
      <c r="M31" s="308">
        <v>0.88600000000000001</v>
      </c>
      <c r="N31" s="308">
        <v>0.85899999999999999</v>
      </c>
      <c r="O31" s="308">
        <v>0.86799999999999999</v>
      </c>
      <c r="P31" s="308"/>
      <c r="Q31" s="308">
        <v>0.86299999999999999</v>
      </c>
      <c r="R31" s="308">
        <v>0.86399999999999999</v>
      </c>
      <c r="S31" s="308"/>
      <c r="T31" s="308">
        <v>0.86899999999999999</v>
      </c>
      <c r="U31" s="308">
        <v>0.871</v>
      </c>
      <c r="V31" s="308">
        <v>0.89500000000000002</v>
      </c>
      <c r="W31" s="266"/>
    </row>
    <row r="32" spans="1:23" ht="15.75" customHeight="1" x14ac:dyDescent="0.25">
      <c r="A32" s="337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105"/>
      <c r="M32" s="90"/>
      <c r="N32" s="90"/>
      <c r="O32" s="90"/>
      <c r="P32" s="106"/>
      <c r="Q32" s="90"/>
      <c r="R32" s="90"/>
      <c r="S32" s="106"/>
      <c r="T32" s="90"/>
      <c r="U32" s="90"/>
      <c r="V32" s="90"/>
    </row>
    <row r="33" spans="1:22" ht="15.75" customHeight="1" x14ac:dyDescent="0.2">
      <c r="A33" s="355" t="s">
        <v>108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</row>
    <row r="34" spans="1:22" ht="15.75" customHeight="1" x14ac:dyDescent="0.2">
      <c r="A34" s="387" t="s">
        <v>180</v>
      </c>
      <c r="B34" s="301">
        <v>0.35199999999999998</v>
      </c>
      <c r="C34" s="391">
        <v>0.41199999999999998</v>
      </c>
      <c r="D34" s="301">
        <v>0.35199999999999998</v>
      </c>
      <c r="E34" s="301">
        <v>0.32200000000000001</v>
      </c>
      <c r="F34" s="301">
        <v>0.32700000000000001</v>
      </c>
      <c r="G34" s="391">
        <v>0.36199999999999999</v>
      </c>
      <c r="H34" s="391">
        <v>0.32900000000000001</v>
      </c>
      <c r="I34" s="301">
        <v>0.32900000000000001</v>
      </c>
      <c r="J34" s="301">
        <v>0.31900000000000001</v>
      </c>
      <c r="K34" s="301">
        <v>0.372</v>
      </c>
      <c r="L34" s="391"/>
      <c r="M34" s="301">
        <v>0.38200000000000001</v>
      </c>
      <c r="N34" s="301">
        <v>0.34399999999999997</v>
      </c>
      <c r="O34" s="301">
        <v>0.34399999999999997</v>
      </c>
      <c r="P34" s="391"/>
      <c r="Q34" s="301">
        <v>0.33600000000000002</v>
      </c>
      <c r="R34" s="301">
        <v>0.33900000000000002</v>
      </c>
      <c r="S34" s="391"/>
      <c r="T34" s="301">
        <v>0.34</v>
      </c>
      <c r="U34" s="391">
        <v>0.33700000000000002</v>
      </c>
      <c r="V34" s="391">
        <v>0.36899999999999999</v>
      </c>
    </row>
    <row r="35" spans="1:22" ht="15.75" customHeight="1" x14ac:dyDescent="0.2">
      <c r="A35" s="211" t="s">
        <v>298</v>
      </c>
      <c r="B35" s="301">
        <v>-5.3999999999999999E-2</v>
      </c>
      <c r="C35" s="391">
        <v>-6.4000000000000001E-2</v>
      </c>
      <c r="D35" s="301">
        <v>-4.4999999999999998E-2</v>
      </c>
      <c r="E35" s="301">
        <v>-3.9E-2</v>
      </c>
      <c r="F35" s="301">
        <v>-4.5999999999999999E-2</v>
      </c>
      <c r="G35" s="391">
        <v>-3.3000000000000002E-2</v>
      </c>
      <c r="H35" s="317">
        <v>-3.5999999999999997E-2</v>
      </c>
      <c r="I35" s="317">
        <v>-5.8000000000000003E-2</v>
      </c>
      <c r="J35" s="317">
        <v>-6.2E-2</v>
      </c>
      <c r="K35" s="317">
        <v>-7.2999999999999995E-2</v>
      </c>
      <c r="L35" s="391"/>
      <c r="M35" s="301">
        <v>-5.8000000000000003E-2</v>
      </c>
      <c r="N35" s="301">
        <v>-0.04</v>
      </c>
      <c r="O35" s="317">
        <v>-6.7000000000000004E-2</v>
      </c>
      <c r="P35" s="391"/>
      <c r="Q35" s="301">
        <v>-0.04</v>
      </c>
      <c r="R35" s="317">
        <v>-6.5000000000000002E-2</v>
      </c>
      <c r="S35" s="391"/>
      <c r="T35" s="301">
        <v>-0.04</v>
      </c>
      <c r="U35" s="317">
        <v>-5.7000000000000002E-2</v>
      </c>
      <c r="V35" s="317">
        <v>-3.6999999999999998E-2</v>
      </c>
    </row>
    <row r="36" spans="1:22" ht="15.75" customHeight="1" x14ac:dyDescent="0.2">
      <c r="A36" s="211" t="s">
        <v>174</v>
      </c>
      <c r="B36" s="302">
        <v>3.3000000000000002E-2</v>
      </c>
      <c r="C36" s="302">
        <v>8.0000000000000002E-3</v>
      </c>
      <c r="D36" s="302">
        <v>1.7000000000000001E-2</v>
      </c>
      <c r="E36" s="302">
        <v>3.3000000000000002E-2</v>
      </c>
      <c r="F36" s="302">
        <v>0.02</v>
      </c>
      <c r="G36" s="302">
        <v>1.0999999999999999E-2</v>
      </c>
      <c r="H36" s="302">
        <v>3.5000000000000003E-2</v>
      </c>
      <c r="I36" s="302">
        <v>6.0000000000000001E-3</v>
      </c>
      <c r="J36" s="302">
        <v>0.02</v>
      </c>
      <c r="K36" s="302">
        <v>5.0000000000000001E-3</v>
      </c>
      <c r="L36" s="317"/>
      <c r="M36" s="302">
        <v>0.02</v>
      </c>
      <c r="N36" s="302">
        <v>1.6E-2</v>
      </c>
      <c r="O36" s="302">
        <v>1.2999999999999999E-2</v>
      </c>
      <c r="P36" s="317"/>
      <c r="Q36" s="302">
        <v>2.1999999999999999E-2</v>
      </c>
      <c r="R36" s="302">
        <v>1.0999999999999999E-2</v>
      </c>
      <c r="S36" s="317"/>
      <c r="T36" s="302">
        <v>0.02</v>
      </c>
      <c r="U36" s="302">
        <v>1.7000000000000001E-2</v>
      </c>
      <c r="V36" s="302">
        <v>7.0000000000000001E-3</v>
      </c>
    </row>
    <row r="37" spans="1:22" ht="15.75" customHeight="1" x14ac:dyDescent="0.25">
      <c r="A37" s="53" t="s">
        <v>138</v>
      </c>
      <c r="B37" s="390">
        <v>0.33100000000000002</v>
      </c>
      <c r="C37" s="390">
        <v>0.35599999999999998</v>
      </c>
      <c r="D37" s="390">
        <v>0.32400000000000001</v>
      </c>
      <c r="E37" s="390">
        <v>0.316</v>
      </c>
      <c r="F37" s="390">
        <v>0.30099999999999999</v>
      </c>
      <c r="G37" s="390">
        <v>0.34</v>
      </c>
      <c r="H37" s="390">
        <v>0.32800000000000001</v>
      </c>
      <c r="I37" s="390">
        <v>0.27700000000000002</v>
      </c>
      <c r="J37" s="390">
        <v>0.27700000000000002</v>
      </c>
      <c r="K37" s="390">
        <v>0.30399999999999999</v>
      </c>
      <c r="L37" s="72"/>
      <c r="M37" s="390">
        <v>0.34399999999999997</v>
      </c>
      <c r="N37" s="390">
        <v>0.32</v>
      </c>
      <c r="O37" s="390">
        <v>0.28999999999999998</v>
      </c>
      <c r="P37" s="72"/>
      <c r="Q37" s="390">
        <v>0.318</v>
      </c>
      <c r="R37" s="390">
        <v>0.28499999999999998</v>
      </c>
      <c r="S37" s="72"/>
      <c r="T37" s="390">
        <v>0.32</v>
      </c>
      <c r="U37" s="390">
        <v>0.29699999999999999</v>
      </c>
      <c r="V37" s="390">
        <v>0.33900000000000002</v>
      </c>
    </row>
  </sheetData>
  <sheetProtection password="CBFD" sheet="1" objects="1" scenarios="1"/>
  <mergeCells count="3">
    <mergeCell ref="T5:U5"/>
    <mergeCell ref="M5:N5"/>
    <mergeCell ref="B5:F5"/>
  </mergeCells>
  <pageMargins left="0.7" right="0.7" top="0.75" bottom="0.25" header="0.3" footer="0.05"/>
  <pageSetup scale="75" orientation="landscape" r:id="rId1"/>
  <headerFooter>
    <oddHeader>&amp;R&amp;G</oddHeader>
    <oddFooter>&amp;CPage 10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7"/>
  <dimension ref="A1:X31"/>
  <sheetViews>
    <sheetView zoomScale="80" zoomScaleNormal="80" workbookViewId="0"/>
  </sheetViews>
  <sheetFormatPr defaultColWidth="9.77734375" defaultRowHeight="15.75" customHeight="1" x14ac:dyDescent="0.2"/>
  <cols>
    <col min="1" max="1" width="55.77734375" style="361" customWidth="1"/>
    <col min="2" max="6" width="10.77734375" style="361" customWidth="1"/>
    <col min="7" max="11" width="10.77734375" style="361" hidden="1" customWidth="1"/>
    <col min="12" max="12" width="1.77734375" style="361" customWidth="1"/>
    <col min="13" max="14" width="10.77734375" style="361" customWidth="1"/>
    <col min="15" max="15" width="10.77734375" style="361" hidden="1" customWidth="1"/>
    <col min="16" max="16" width="1.77734375" style="361" hidden="1" customWidth="1"/>
    <col min="17" max="18" width="10.77734375" style="361" hidden="1" customWidth="1"/>
    <col min="19" max="19" width="1.77734375" style="361" hidden="1" customWidth="1"/>
    <col min="20" max="21" width="10.77734375" style="361" hidden="1" customWidth="1"/>
    <col min="22" max="22" width="11.33203125" style="361" hidden="1" customWidth="1"/>
    <col min="23" max="16384" width="9.77734375" style="384"/>
  </cols>
  <sheetData>
    <row r="1" spans="1:24" s="369" customFormat="1" ht="18" customHeight="1" x14ac:dyDescent="0.25">
      <c r="A1" s="143" t="s">
        <v>35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</row>
    <row r="2" spans="1:24" s="369" customFormat="1" ht="18" x14ac:dyDescent="0.25">
      <c r="A2" s="121" t="s">
        <v>44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</row>
    <row r="3" spans="1:24" s="369" customFormat="1" ht="18" x14ac:dyDescent="0.25">
      <c r="A3" s="168" t="s">
        <v>12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</row>
    <row r="4" spans="1:24" s="361" customFormat="1" x14ac:dyDescent="0.2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5"/>
      <c r="N4" s="95"/>
      <c r="O4" s="96"/>
      <c r="P4" s="95"/>
      <c r="Q4" s="95"/>
      <c r="R4" s="96"/>
      <c r="S4" s="95"/>
      <c r="T4" s="95"/>
      <c r="U4" s="97"/>
      <c r="V4" s="97"/>
    </row>
    <row r="5" spans="1:24" s="361" customFormat="1" x14ac:dyDescent="0.25">
      <c r="A5" s="363"/>
      <c r="B5" s="502" t="s">
        <v>1</v>
      </c>
      <c r="C5" s="502"/>
      <c r="D5" s="502"/>
      <c r="E5" s="502"/>
      <c r="F5" s="502"/>
      <c r="G5" s="486"/>
      <c r="H5" s="486"/>
      <c r="I5" s="486"/>
      <c r="J5" s="486"/>
      <c r="K5" s="81"/>
      <c r="L5" s="363"/>
      <c r="M5" s="502" t="s">
        <v>5</v>
      </c>
      <c r="N5" s="502"/>
      <c r="O5" s="81"/>
      <c r="P5" s="98"/>
      <c r="Q5" s="358" t="s">
        <v>6</v>
      </c>
      <c r="R5" s="81"/>
      <c r="T5" s="502" t="s">
        <v>2</v>
      </c>
      <c r="U5" s="502"/>
      <c r="V5" s="81"/>
    </row>
    <row r="6" spans="1:24" s="313" customFormat="1" ht="20.25" x14ac:dyDescent="0.55000000000000004">
      <c r="A6" s="53"/>
      <c r="B6" s="311" t="s">
        <v>408</v>
      </c>
      <c r="C6" s="311" t="s">
        <v>400</v>
      </c>
      <c r="D6" s="311" t="s">
        <v>351</v>
      </c>
      <c r="E6" s="311" t="s">
        <v>350</v>
      </c>
      <c r="F6" s="311" t="s">
        <v>349</v>
      </c>
      <c r="G6" s="311" t="s">
        <v>352</v>
      </c>
      <c r="H6" s="311" t="s">
        <v>300</v>
      </c>
      <c r="I6" s="311" t="s">
        <v>301</v>
      </c>
      <c r="J6" s="311" t="s">
        <v>302</v>
      </c>
      <c r="K6" s="311" t="s">
        <v>303</v>
      </c>
      <c r="L6" s="311"/>
      <c r="M6" s="335" t="s">
        <v>408</v>
      </c>
      <c r="N6" s="335" t="s">
        <v>349</v>
      </c>
      <c r="O6" s="311" t="s">
        <v>302</v>
      </c>
      <c r="P6" s="311"/>
      <c r="Q6" s="311" t="s">
        <v>350</v>
      </c>
      <c r="R6" s="311" t="s">
        <v>301</v>
      </c>
      <c r="S6" s="311"/>
      <c r="T6" s="311" t="s">
        <v>351</v>
      </c>
      <c r="U6" s="311" t="s">
        <v>300</v>
      </c>
      <c r="V6" s="335" t="s">
        <v>262</v>
      </c>
      <c r="W6" s="266"/>
      <c r="X6" s="266"/>
    </row>
    <row r="7" spans="1:24" s="361" customFormat="1" x14ac:dyDescent="0.25">
      <c r="A7" s="337"/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13"/>
      <c r="Q7" s="337"/>
      <c r="R7" s="337"/>
      <c r="S7" s="13"/>
      <c r="T7" s="337"/>
      <c r="U7" s="337"/>
      <c r="V7" s="337"/>
    </row>
    <row r="8" spans="1:24" ht="15" x14ac:dyDescent="0.2">
      <c r="A8" s="168" t="s">
        <v>175</v>
      </c>
      <c r="B8" s="350">
        <v>0</v>
      </c>
      <c r="C8" s="350">
        <v>0</v>
      </c>
      <c r="D8" s="350">
        <v>0</v>
      </c>
      <c r="E8" s="350">
        <v>0</v>
      </c>
      <c r="F8" s="350">
        <v>0</v>
      </c>
      <c r="G8" s="350">
        <v>0</v>
      </c>
      <c r="H8" s="350">
        <v>1</v>
      </c>
      <c r="I8" s="350">
        <v>0</v>
      </c>
      <c r="J8" s="350">
        <v>0</v>
      </c>
      <c r="K8" s="350">
        <v>0</v>
      </c>
      <c r="L8" s="350"/>
      <c r="M8" s="350">
        <v>0</v>
      </c>
      <c r="N8" s="350">
        <v>0</v>
      </c>
      <c r="O8" s="350">
        <v>0</v>
      </c>
      <c r="P8" s="14"/>
      <c r="Q8" s="350">
        <v>0</v>
      </c>
      <c r="R8" s="350">
        <v>0</v>
      </c>
      <c r="S8" s="14"/>
      <c r="T8" s="350">
        <v>0</v>
      </c>
      <c r="U8" s="350">
        <v>1</v>
      </c>
      <c r="V8" s="350">
        <v>1</v>
      </c>
    </row>
    <row r="9" spans="1:24" ht="17.25" x14ac:dyDescent="0.35">
      <c r="A9" s="168" t="s">
        <v>176</v>
      </c>
      <c r="B9" s="351">
        <v>27</v>
      </c>
      <c r="C9" s="351">
        <v>22</v>
      </c>
      <c r="D9" s="351">
        <v>25</v>
      </c>
      <c r="E9" s="351">
        <v>30</v>
      </c>
      <c r="F9" s="351">
        <v>27</v>
      </c>
      <c r="G9" s="351">
        <v>24</v>
      </c>
      <c r="H9" s="351">
        <v>22</v>
      </c>
      <c r="I9" s="351">
        <v>29</v>
      </c>
      <c r="J9" s="351">
        <v>25</v>
      </c>
      <c r="K9" s="351">
        <v>22</v>
      </c>
      <c r="L9" s="363"/>
      <c r="M9" s="351">
        <v>49</v>
      </c>
      <c r="N9" s="351">
        <v>51</v>
      </c>
      <c r="O9" s="351">
        <v>47</v>
      </c>
      <c r="P9" s="48"/>
      <c r="Q9" s="351">
        <v>81</v>
      </c>
      <c r="R9" s="351">
        <v>76</v>
      </c>
      <c r="S9" s="48"/>
      <c r="T9" s="351">
        <v>106</v>
      </c>
      <c r="U9" s="351">
        <v>98</v>
      </c>
      <c r="V9" s="351">
        <v>101</v>
      </c>
    </row>
    <row r="10" spans="1:24" ht="15" x14ac:dyDescent="0.2">
      <c r="A10" s="168" t="s">
        <v>177</v>
      </c>
      <c r="B10" s="363">
        <v>27</v>
      </c>
      <c r="C10" s="363">
        <v>22</v>
      </c>
      <c r="D10" s="363">
        <v>25</v>
      </c>
      <c r="E10" s="363">
        <v>30</v>
      </c>
      <c r="F10" s="363">
        <v>27</v>
      </c>
      <c r="G10" s="363">
        <v>24</v>
      </c>
      <c r="H10" s="363">
        <v>23</v>
      </c>
      <c r="I10" s="363">
        <v>29</v>
      </c>
      <c r="J10" s="363">
        <v>25</v>
      </c>
      <c r="K10" s="363">
        <v>22</v>
      </c>
      <c r="L10" s="363"/>
      <c r="M10" s="363">
        <v>49</v>
      </c>
      <c r="N10" s="363">
        <v>51</v>
      </c>
      <c r="O10" s="363">
        <v>47</v>
      </c>
      <c r="Q10" s="363">
        <v>81</v>
      </c>
      <c r="R10" s="363">
        <v>76</v>
      </c>
      <c r="T10" s="363">
        <v>106</v>
      </c>
      <c r="U10" s="363">
        <v>99</v>
      </c>
      <c r="V10" s="363">
        <v>102</v>
      </c>
    </row>
    <row r="11" spans="1:24" ht="17.25" x14ac:dyDescent="0.35">
      <c r="A11" s="168" t="s">
        <v>34</v>
      </c>
      <c r="B11" s="351">
        <v>-2</v>
      </c>
      <c r="C11" s="351">
        <v>3</v>
      </c>
      <c r="D11" s="351">
        <v>3</v>
      </c>
      <c r="E11" s="351">
        <v>-6</v>
      </c>
      <c r="F11" s="351">
        <v>-1</v>
      </c>
      <c r="G11" s="351">
        <v>1</v>
      </c>
      <c r="H11" s="351">
        <v>3</v>
      </c>
      <c r="I11" s="351">
        <v>-7</v>
      </c>
      <c r="J11" s="351">
        <v>1</v>
      </c>
      <c r="K11" s="351">
        <v>1</v>
      </c>
      <c r="L11" s="363"/>
      <c r="M11" s="351">
        <v>1</v>
      </c>
      <c r="N11" s="351">
        <v>0</v>
      </c>
      <c r="O11" s="351">
        <v>2</v>
      </c>
      <c r="Q11" s="351">
        <v>-6</v>
      </c>
      <c r="R11" s="351">
        <v>-5</v>
      </c>
      <c r="T11" s="351">
        <v>-3</v>
      </c>
      <c r="U11" s="351">
        <v>-2</v>
      </c>
      <c r="V11" s="351">
        <v>-2</v>
      </c>
    </row>
    <row r="12" spans="1:24" x14ac:dyDescent="0.25">
      <c r="A12" s="363" t="s">
        <v>178</v>
      </c>
      <c r="B12" s="363">
        <v>25</v>
      </c>
      <c r="C12" s="363">
        <v>25</v>
      </c>
      <c r="D12" s="363">
        <v>28</v>
      </c>
      <c r="E12" s="363">
        <v>24</v>
      </c>
      <c r="F12" s="363">
        <v>26</v>
      </c>
      <c r="G12" s="363">
        <v>25</v>
      </c>
      <c r="H12" s="363">
        <v>26</v>
      </c>
      <c r="I12" s="363">
        <v>22</v>
      </c>
      <c r="J12" s="363">
        <v>26</v>
      </c>
      <c r="K12" s="363">
        <v>23</v>
      </c>
      <c r="L12" s="363"/>
      <c r="M12" s="363">
        <v>50</v>
      </c>
      <c r="N12" s="363">
        <v>51</v>
      </c>
      <c r="O12" s="363">
        <v>49</v>
      </c>
      <c r="P12" s="13"/>
      <c r="Q12" s="363">
        <v>75</v>
      </c>
      <c r="R12" s="363">
        <v>71</v>
      </c>
      <c r="S12" s="13"/>
      <c r="T12" s="363">
        <v>103</v>
      </c>
      <c r="U12" s="363">
        <v>97</v>
      </c>
      <c r="V12" s="363">
        <v>100</v>
      </c>
    </row>
    <row r="13" spans="1:24" x14ac:dyDescent="0.25">
      <c r="A13" s="363"/>
      <c r="B13" s="337"/>
      <c r="C13" s="337"/>
      <c r="D13" s="337"/>
      <c r="E13" s="337"/>
      <c r="F13" s="337"/>
      <c r="G13" s="337"/>
      <c r="H13" s="337"/>
      <c r="I13" s="337"/>
      <c r="J13" s="337"/>
      <c r="K13" s="337"/>
      <c r="L13" s="363"/>
      <c r="M13" s="337"/>
      <c r="N13" s="337"/>
      <c r="O13" s="337"/>
      <c r="Q13" s="337"/>
      <c r="R13" s="337"/>
      <c r="T13" s="337"/>
      <c r="U13" s="337"/>
      <c r="V13" s="337"/>
    </row>
    <row r="14" spans="1:24" ht="15" x14ac:dyDescent="0.2">
      <c r="A14" s="363" t="s">
        <v>120</v>
      </c>
      <c r="B14" s="361">
        <v>14</v>
      </c>
      <c r="C14" s="361">
        <v>17</v>
      </c>
      <c r="D14" s="361">
        <v>16</v>
      </c>
      <c r="E14" s="361">
        <v>15</v>
      </c>
      <c r="F14" s="361">
        <v>13</v>
      </c>
      <c r="G14" s="361">
        <v>13</v>
      </c>
      <c r="H14" s="361">
        <v>15</v>
      </c>
      <c r="I14" s="361">
        <v>6</v>
      </c>
      <c r="J14" s="361">
        <v>13</v>
      </c>
      <c r="K14" s="361">
        <v>13</v>
      </c>
      <c r="L14" s="363"/>
      <c r="M14" s="361">
        <v>31</v>
      </c>
      <c r="N14" s="361">
        <v>26</v>
      </c>
      <c r="O14" s="361">
        <v>26</v>
      </c>
      <c r="Q14" s="361">
        <v>41</v>
      </c>
      <c r="R14" s="361">
        <v>32</v>
      </c>
      <c r="T14" s="361">
        <v>57</v>
      </c>
      <c r="U14" s="361">
        <v>47</v>
      </c>
      <c r="V14" s="361">
        <v>48</v>
      </c>
    </row>
    <row r="15" spans="1:24" ht="17.25" x14ac:dyDescent="0.35">
      <c r="A15" s="363" t="s">
        <v>245</v>
      </c>
      <c r="B15" s="362">
        <v>11</v>
      </c>
      <c r="C15" s="362">
        <v>9</v>
      </c>
      <c r="D15" s="362">
        <v>10</v>
      </c>
      <c r="E15" s="362">
        <v>7</v>
      </c>
      <c r="F15" s="362">
        <v>10</v>
      </c>
      <c r="G15" s="362">
        <v>10</v>
      </c>
      <c r="H15" s="362">
        <v>10</v>
      </c>
      <c r="I15" s="362">
        <v>9</v>
      </c>
      <c r="J15" s="362">
        <v>10</v>
      </c>
      <c r="K15" s="362">
        <v>7</v>
      </c>
      <c r="L15" s="351"/>
      <c r="M15" s="362">
        <v>20</v>
      </c>
      <c r="N15" s="362">
        <v>20</v>
      </c>
      <c r="O15" s="362">
        <v>17</v>
      </c>
      <c r="P15" s="362"/>
      <c r="Q15" s="362">
        <v>27</v>
      </c>
      <c r="R15" s="362">
        <v>26</v>
      </c>
      <c r="S15" s="362"/>
      <c r="T15" s="362">
        <v>37</v>
      </c>
      <c r="U15" s="362">
        <v>36</v>
      </c>
      <c r="V15" s="362">
        <v>36</v>
      </c>
    </row>
    <row r="16" spans="1:24" s="386" customFormat="1" ht="18" x14ac:dyDescent="0.4">
      <c r="A16" s="99" t="s">
        <v>60</v>
      </c>
      <c r="B16" s="49">
        <v>0</v>
      </c>
      <c r="C16" s="49">
        <v>-1</v>
      </c>
      <c r="D16" s="49">
        <v>2</v>
      </c>
      <c r="E16" s="49">
        <v>2</v>
      </c>
      <c r="F16" s="49">
        <v>3</v>
      </c>
      <c r="G16" s="49">
        <v>2</v>
      </c>
      <c r="H16" s="49">
        <v>1</v>
      </c>
      <c r="I16" s="49">
        <v>7</v>
      </c>
      <c r="J16" s="49">
        <v>3</v>
      </c>
      <c r="K16" s="49">
        <v>3</v>
      </c>
      <c r="L16" s="50"/>
      <c r="M16" s="49">
        <v>-1</v>
      </c>
      <c r="N16" s="49">
        <v>5</v>
      </c>
      <c r="O16" s="49">
        <v>6</v>
      </c>
      <c r="P16" s="51"/>
      <c r="Q16" s="49">
        <v>7</v>
      </c>
      <c r="R16" s="49">
        <v>13</v>
      </c>
      <c r="S16" s="51"/>
      <c r="T16" s="49">
        <v>9</v>
      </c>
      <c r="U16" s="49">
        <v>14</v>
      </c>
      <c r="V16" s="49">
        <v>16</v>
      </c>
    </row>
    <row r="17" spans="1:23" x14ac:dyDescent="0.25">
      <c r="A17" s="36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36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3" x14ac:dyDescent="0.25">
      <c r="A18" s="363" t="s">
        <v>179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36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3" x14ac:dyDescent="0.25">
      <c r="A19" s="227" t="s">
        <v>170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36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3" ht="15" x14ac:dyDescent="0.2">
      <c r="A20" s="258" t="s">
        <v>171</v>
      </c>
      <c r="B20" s="35">
        <v>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0"/>
      <c r="M20" s="35">
        <v>0</v>
      </c>
      <c r="N20" s="35">
        <v>0</v>
      </c>
      <c r="O20" s="35">
        <v>0</v>
      </c>
      <c r="P20" s="35"/>
      <c r="Q20" s="35">
        <v>0</v>
      </c>
      <c r="R20" s="35">
        <v>0</v>
      </c>
      <c r="S20" s="35"/>
      <c r="T20" s="35">
        <v>0</v>
      </c>
      <c r="U20" s="35">
        <v>0</v>
      </c>
      <c r="V20" s="35">
        <v>0</v>
      </c>
    </row>
    <row r="21" spans="1:23" ht="17.25" x14ac:dyDescent="0.35">
      <c r="A21" s="258" t="s">
        <v>172</v>
      </c>
      <c r="B21" s="362">
        <v>0</v>
      </c>
      <c r="C21" s="362">
        <v>0</v>
      </c>
      <c r="D21" s="362">
        <v>0</v>
      </c>
      <c r="E21" s="362">
        <v>0</v>
      </c>
      <c r="F21" s="362">
        <v>3</v>
      </c>
      <c r="G21" s="362">
        <v>0</v>
      </c>
      <c r="H21" s="362">
        <v>0</v>
      </c>
      <c r="I21" s="362">
        <v>1</v>
      </c>
      <c r="J21" s="362">
        <v>0</v>
      </c>
      <c r="K21" s="362">
        <v>0</v>
      </c>
      <c r="L21" s="351"/>
      <c r="M21" s="362">
        <v>0</v>
      </c>
      <c r="N21" s="362">
        <v>3</v>
      </c>
      <c r="O21" s="362">
        <v>0</v>
      </c>
      <c r="P21" s="362"/>
      <c r="Q21" s="362">
        <v>3</v>
      </c>
      <c r="R21" s="362">
        <v>1</v>
      </c>
      <c r="S21" s="362"/>
      <c r="T21" s="362">
        <v>3</v>
      </c>
      <c r="U21" s="362">
        <v>1</v>
      </c>
      <c r="V21" s="362">
        <v>1</v>
      </c>
    </row>
    <row r="22" spans="1:23" ht="17.25" x14ac:dyDescent="0.35">
      <c r="A22" s="258" t="s">
        <v>107</v>
      </c>
      <c r="B22" s="303">
        <v>0</v>
      </c>
      <c r="C22" s="303">
        <v>0</v>
      </c>
      <c r="D22" s="303">
        <v>0</v>
      </c>
      <c r="E22" s="303">
        <v>0</v>
      </c>
      <c r="F22" s="303">
        <v>3</v>
      </c>
      <c r="G22" s="303">
        <v>0</v>
      </c>
      <c r="H22" s="303">
        <v>0</v>
      </c>
      <c r="I22" s="303">
        <v>1</v>
      </c>
      <c r="J22" s="303">
        <v>0</v>
      </c>
      <c r="K22" s="303">
        <v>0</v>
      </c>
      <c r="L22" s="206"/>
      <c r="M22" s="303">
        <v>0</v>
      </c>
      <c r="N22" s="303">
        <v>3</v>
      </c>
      <c r="O22" s="303">
        <v>0</v>
      </c>
      <c r="P22" s="303"/>
      <c r="Q22" s="303">
        <v>3</v>
      </c>
      <c r="R22" s="303">
        <v>1</v>
      </c>
      <c r="S22" s="303"/>
      <c r="T22" s="303">
        <v>3</v>
      </c>
      <c r="U22" s="303">
        <v>1</v>
      </c>
      <c r="V22" s="303">
        <v>1</v>
      </c>
    </row>
    <row r="23" spans="1:23" ht="15" x14ac:dyDescent="0.2">
      <c r="A23" s="22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0"/>
      <c r="M23" s="35"/>
      <c r="N23" s="35"/>
      <c r="O23" s="35"/>
      <c r="P23" s="35"/>
      <c r="Q23" s="35"/>
      <c r="R23" s="35"/>
      <c r="S23" s="35"/>
      <c r="T23" s="35"/>
      <c r="U23" s="35"/>
      <c r="V23" s="35"/>
    </row>
    <row r="24" spans="1:23" s="361" customFormat="1" ht="17.25" x14ac:dyDescent="0.35">
      <c r="A24" s="227" t="s">
        <v>296</v>
      </c>
      <c r="B24" s="303">
        <v>1</v>
      </c>
      <c r="C24" s="303">
        <v>3</v>
      </c>
      <c r="D24" s="303">
        <v>0</v>
      </c>
      <c r="E24" s="303">
        <v>-1</v>
      </c>
      <c r="F24" s="303">
        <v>-1</v>
      </c>
      <c r="G24" s="303">
        <v>-2</v>
      </c>
      <c r="H24" s="303">
        <v>-1</v>
      </c>
      <c r="I24" s="303">
        <v>-7</v>
      </c>
      <c r="J24" s="303">
        <v>-2</v>
      </c>
      <c r="K24" s="303">
        <v>-1</v>
      </c>
      <c r="L24" s="206"/>
      <c r="M24" s="303">
        <v>4</v>
      </c>
      <c r="N24" s="303">
        <v>-3</v>
      </c>
      <c r="O24" s="303">
        <v>-3</v>
      </c>
      <c r="P24" s="303"/>
      <c r="Q24" s="303">
        <v>-4</v>
      </c>
      <c r="R24" s="303">
        <v>-10</v>
      </c>
      <c r="S24" s="303"/>
      <c r="T24" s="303">
        <v>-4</v>
      </c>
      <c r="U24" s="303">
        <v>-11</v>
      </c>
      <c r="V24" s="303">
        <v>-11</v>
      </c>
    </row>
    <row r="25" spans="1:23" x14ac:dyDescent="0.25">
      <c r="A25" s="36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36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3" x14ac:dyDescent="0.25">
      <c r="A26" s="355" t="s">
        <v>173</v>
      </c>
      <c r="B26" s="337"/>
      <c r="C26" s="337"/>
      <c r="D26" s="337"/>
      <c r="E26" s="337"/>
      <c r="F26" s="337"/>
      <c r="G26" s="337"/>
      <c r="H26" s="337"/>
      <c r="I26" s="337"/>
      <c r="J26" s="337"/>
      <c r="K26" s="337"/>
      <c r="L26" s="363"/>
      <c r="M26" s="337"/>
      <c r="N26" s="337"/>
      <c r="O26" s="337"/>
      <c r="Q26" s="337"/>
      <c r="R26" s="337"/>
      <c r="T26" s="337"/>
      <c r="U26" s="337"/>
      <c r="V26" s="337"/>
    </row>
    <row r="27" spans="1:23" ht="15" x14ac:dyDescent="0.2">
      <c r="A27" s="229" t="s">
        <v>138</v>
      </c>
      <c r="B27" s="306">
        <v>0.62</v>
      </c>
      <c r="C27" s="306">
        <v>0.68</v>
      </c>
      <c r="D27" s="306">
        <v>0.59499999999999997</v>
      </c>
      <c r="E27" s="306">
        <v>0.55200000000000005</v>
      </c>
      <c r="F27" s="306">
        <v>0.52500000000000002</v>
      </c>
      <c r="G27" s="306">
        <v>0.52100000000000002</v>
      </c>
      <c r="H27" s="306">
        <v>0.61</v>
      </c>
      <c r="I27" s="306">
        <v>0.29399999999999998</v>
      </c>
      <c r="J27" s="306">
        <v>0.52400000000000002</v>
      </c>
      <c r="K27" s="306">
        <v>0.54400000000000004</v>
      </c>
      <c r="L27" s="306"/>
      <c r="M27" s="306">
        <v>0.64900000000000002</v>
      </c>
      <c r="N27" s="306">
        <v>0.52300000000000002</v>
      </c>
      <c r="O27" s="306">
        <v>0.53400000000000003</v>
      </c>
      <c r="P27" s="107"/>
      <c r="Q27" s="306">
        <v>0.53200000000000003</v>
      </c>
      <c r="R27" s="306">
        <v>0.45300000000000001</v>
      </c>
      <c r="S27" s="107"/>
      <c r="T27" s="306">
        <v>0.54900000000000004</v>
      </c>
      <c r="U27" s="306">
        <v>0.49399999999999999</v>
      </c>
      <c r="V27" s="306">
        <v>0.47899999999999998</v>
      </c>
    </row>
    <row r="28" spans="1:23" ht="15" x14ac:dyDescent="0.2">
      <c r="A28" s="229" t="s">
        <v>246</v>
      </c>
      <c r="B28" s="307">
        <v>0.36299999999999999</v>
      </c>
      <c r="C28" s="307">
        <v>0.378</v>
      </c>
      <c r="D28" s="307">
        <v>0.35399999999999998</v>
      </c>
      <c r="E28" s="307">
        <v>0.36299999999999999</v>
      </c>
      <c r="F28" s="307">
        <v>0.36699999999999999</v>
      </c>
      <c r="G28" s="307">
        <v>0.376</v>
      </c>
      <c r="H28" s="307">
        <v>0.36099999999999999</v>
      </c>
      <c r="I28" s="307">
        <v>0.379</v>
      </c>
      <c r="J28" s="307">
        <v>0.35599999999999998</v>
      </c>
      <c r="K28" s="307">
        <v>0.34899999999999998</v>
      </c>
      <c r="L28" s="307"/>
      <c r="M28" s="307">
        <v>0.371</v>
      </c>
      <c r="N28" s="307">
        <v>0.371</v>
      </c>
      <c r="O28" s="307">
        <v>0.35199999999999998</v>
      </c>
      <c r="P28" s="108"/>
      <c r="Q28" s="307">
        <v>0.36899999999999999</v>
      </c>
      <c r="R28" s="307">
        <v>0.36099999999999999</v>
      </c>
      <c r="S28" s="108"/>
      <c r="T28" s="307">
        <v>0.36499999999999999</v>
      </c>
      <c r="U28" s="307">
        <v>0.36099999999999999</v>
      </c>
      <c r="V28" s="307">
        <v>0.35499999999999998</v>
      </c>
    </row>
    <row r="29" spans="1:23" s="386" customFormat="1" x14ac:dyDescent="0.25">
      <c r="A29" s="99" t="s">
        <v>59</v>
      </c>
      <c r="B29" s="109">
        <v>0.98299999999999998</v>
      </c>
      <c r="C29" s="109">
        <v>1.0580000000000001</v>
      </c>
      <c r="D29" s="109">
        <v>0.94899999999999995</v>
      </c>
      <c r="E29" s="109">
        <v>0.91500000000000004</v>
      </c>
      <c r="F29" s="109">
        <v>0.89200000000000002</v>
      </c>
      <c r="G29" s="109">
        <v>0.89700000000000002</v>
      </c>
      <c r="H29" s="109">
        <v>0.97099999999999997</v>
      </c>
      <c r="I29" s="109">
        <v>0.67300000000000004</v>
      </c>
      <c r="J29" s="109">
        <v>0.88</v>
      </c>
      <c r="K29" s="109">
        <v>0.89300000000000002</v>
      </c>
      <c r="L29" s="110"/>
      <c r="M29" s="109">
        <v>1.02</v>
      </c>
      <c r="N29" s="109">
        <v>0.89400000000000002</v>
      </c>
      <c r="O29" s="109">
        <v>0.88600000000000001</v>
      </c>
      <c r="P29" s="111"/>
      <c r="Q29" s="109">
        <v>0.90100000000000002</v>
      </c>
      <c r="R29" s="109">
        <v>0.81400000000000006</v>
      </c>
      <c r="S29" s="111"/>
      <c r="T29" s="109">
        <v>0.91400000000000003</v>
      </c>
      <c r="U29" s="109">
        <v>0.85499999999999998</v>
      </c>
      <c r="V29" s="109">
        <v>0.83399999999999996</v>
      </c>
    </row>
    <row r="30" spans="1:23" s="386" customFormat="1" x14ac:dyDescent="0.25">
      <c r="A30" s="337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99"/>
      <c r="M30" s="100"/>
      <c r="N30" s="100"/>
      <c r="O30" s="100"/>
      <c r="P30" s="13"/>
      <c r="Q30" s="100"/>
      <c r="R30" s="100"/>
      <c r="S30" s="13"/>
      <c r="T30" s="100"/>
      <c r="U30" s="100"/>
      <c r="V30" s="100"/>
    </row>
    <row r="31" spans="1:23" ht="15.75" customHeight="1" x14ac:dyDescent="0.25">
      <c r="A31" s="379" t="s">
        <v>297</v>
      </c>
      <c r="B31" s="308">
        <v>0.93500000000000005</v>
      </c>
      <c r="C31" s="308">
        <v>0.93400000000000005</v>
      </c>
      <c r="D31" s="308">
        <v>0.93700000000000006</v>
      </c>
      <c r="E31" s="308">
        <v>0.95099999999999996</v>
      </c>
      <c r="F31" s="308">
        <v>0.86399999999999999</v>
      </c>
      <c r="G31" s="308">
        <v>0.96</v>
      </c>
      <c r="H31" s="308">
        <v>0.98099999999999998</v>
      </c>
      <c r="I31" s="308">
        <v>0.97599999999999998</v>
      </c>
      <c r="J31" s="308">
        <v>0.93200000000000005</v>
      </c>
      <c r="K31" s="308">
        <v>0.96599999999999997</v>
      </c>
      <c r="L31" s="308"/>
      <c r="M31" s="308">
        <v>0.93500000000000005</v>
      </c>
      <c r="N31" s="308">
        <v>0.91100000000000003</v>
      </c>
      <c r="O31" s="308">
        <v>0.94799999999999995</v>
      </c>
      <c r="P31" s="308"/>
      <c r="Q31" s="308">
        <v>0.92500000000000004</v>
      </c>
      <c r="R31" s="308">
        <v>0.95699999999999996</v>
      </c>
      <c r="S31" s="308"/>
      <c r="T31" s="308">
        <v>0.92800000000000005</v>
      </c>
      <c r="U31" s="308">
        <v>0.96399999999999997</v>
      </c>
      <c r="V31" s="308">
        <v>0.92800000000000005</v>
      </c>
      <c r="W31" s="266"/>
    </row>
  </sheetData>
  <sheetProtection password="CBFD" sheet="1" objects="1" scenarios="1"/>
  <mergeCells count="3">
    <mergeCell ref="T5:U5"/>
    <mergeCell ref="M5:N5"/>
    <mergeCell ref="B5:F5"/>
  </mergeCells>
  <pageMargins left="0.7" right="0.7" top="0.75" bottom="0.25" header="0.3" footer="0.05"/>
  <pageSetup scale="75" orientation="landscape" r:id="rId1"/>
  <headerFooter>
    <oddHeader>&amp;R&amp;G</oddHeader>
    <oddFooter>&amp;CPage 11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Y44"/>
  <sheetViews>
    <sheetView zoomScale="80" zoomScaleNormal="80" workbookViewId="0"/>
  </sheetViews>
  <sheetFormatPr defaultRowHeight="15" x14ac:dyDescent="0.2"/>
  <cols>
    <col min="1" max="1" width="60" style="265" customWidth="1"/>
    <col min="2" max="2" width="10.88671875" style="265" customWidth="1"/>
    <col min="3" max="3" width="10.77734375" style="265" customWidth="1"/>
    <col min="4" max="6" width="10.88671875" style="265" customWidth="1"/>
    <col min="7" max="11" width="10.77734375" style="265" hidden="1" customWidth="1"/>
    <col min="12" max="12" width="1.77734375" style="265" customWidth="1"/>
    <col min="13" max="14" width="10.88671875" style="265" customWidth="1"/>
    <col min="15" max="15" width="10.88671875" style="265" hidden="1" customWidth="1"/>
    <col min="16" max="16" width="1.77734375" style="265" hidden="1" customWidth="1"/>
    <col min="17" max="18" width="10.88671875" style="265" hidden="1" customWidth="1"/>
    <col min="19" max="19" width="1.77734375" style="265" hidden="1" customWidth="1"/>
    <col min="20" max="20" width="10.88671875" style="265" hidden="1" customWidth="1"/>
    <col min="21" max="22" width="10.77734375" style="265" hidden="1" customWidth="1"/>
    <col min="23" max="16384" width="8.88671875" style="265"/>
  </cols>
  <sheetData>
    <row r="1" spans="1:22" ht="18" customHeight="1" x14ac:dyDescent="0.25">
      <c r="A1" s="143" t="s">
        <v>35</v>
      </c>
    </row>
    <row r="2" spans="1:22" ht="18" x14ac:dyDescent="0.25">
      <c r="A2" s="143" t="s">
        <v>287</v>
      </c>
    </row>
    <row r="3" spans="1:22" x14ac:dyDescent="0.2">
      <c r="A3" s="168" t="s">
        <v>12</v>
      </c>
    </row>
    <row r="5" spans="1:22" ht="15.75" x14ac:dyDescent="0.25">
      <c r="A5" s="338"/>
      <c r="B5" s="504" t="s">
        <v>1</v>
      </c>
      <c r="C5" s="504"/>
      <c r="D5" s="504"/>
      <c r="E5" s="504"/>
      <c r="F5" s="504"/>
      <c r="G5" s="499"/>
      <c r="H5" s="499"/>
      <c r="I5" s="499"/>
      <c r="J5" s="499"/>
      <c r="K5" s="340"/>
      <c r="L5" s="338"/>
      <c r="M5" s="504" t="s">
        <v>5</v>
      </c>
      <c r="N5" s="504"/>
      <c r="O5" s="340"/>
      <c r="P5" s="341"/>
      <c r="Q5" s="339" t="s">
        <v>6</v>
      </c>
      <c r="R5" s="340"/>
      <c r="S5" s="338"/>
      <c r="T5" s="504" t="s">
        <v>2</v>
      </c>
      <c r="U5" s="504"/>
      <c r="V5" s="392"/>
    </row>
    <row r="6" spans="1:22" ht="20.25" x14ac:dyDescent="0.55000000000000004">
      <c r="A6" s="338"/>
      <c r="B6" s="311" t="s">
        <v>408</v>
      </c>
      <c r="C6" s="311" t="s">
        <v>400</v>
      </c>
      <c r="D6" s="311" t="s">
        <v>351</v>
      </c>
      <c r="E6" s="311" t="s">
        <v>350</v>
      </c>
      <c r="F6" s="311" t="s">
        <v>349</v>
      </c>
      <c r="G6" s="311" t="s">
        <v>352</v>
      </c>
      <c r="H6" s="311" t="s">
        <v>300</v>
      </c>
      <c r="I6" s="311" t="s">
        <v>301</v>
      </c>
      <c r="J6" s="311" t="s">
        <v>302</v>
      </c>
      <c r="K6" s="311" t="s">
        <v>303</v>
      </c>
      <c r="L6" s="311"/>
      <c r="M6" s="335" t="s">
        <v>408</v>
      </c>
      <c r="N6" s="335" t="s">
        <v>349</v>
      </c>
      <c r="O6" s="311" t="s">
        <v>302</v>
      </c>
      <c r="P6" s="311"/>
      <c r="Q6" s="311" t="s">
        <v>350</v>
      </c>
      <c r="R6" s="311" t="s">
        <v>301</v>
      </c>
      <c r="S6" s="311"/>
      <c r="T6" s="311" t="s">
        <v>351</v>
      </c>
      <c r="U6" s="311" t="s">
        <v>300</v>
      </c>
      <c r="V6" s="335" t="s">
        <v>262</v>
      </c>
    </row>
    <row r="7" spans="1:22" x14ac:dyDescent="0.2">
      <c r="A7" s="333"/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93"/>
      <c r="N7" s="393"/>
      <c r="O7" s="393"/>
      <c r="P7" s="333"/>
      <c r="Q7" s="393"/>
      <c r="R7" s="393"/>
      <c r="S7" s="333"/>
      <c r="T7" s="393"/>
      <c r="U7" s="393"/>
      <c r="V7" s="393"/>
    </row>
    <row r="8" spans="1:22" x14ac:dyDescent="0.2">
      <c r="A8" s="394" t="s">
        <v>110</v>
      </c>
      <c r="B8" s="327">
        <v>360</v>
      </c>
      <c r="C8" s="327">
        <v>347</v>
      </c>
      <c r="D8" s="327">
        <v>346</v>
      </c>
      <c r="E8" s="327">
        <v>351</v>
      </c>
      <c r="F8" s="327">
        <v>344</v>
      </c>
      <c r="G8" s="327">
        <v>315</v>
      </c>
      <c r="H8" s="327">
        <v>309</v>
      </c>
      <c r="I8" s="327">
        <v>317</v>
      </c>
      <c r="J8" s="327">
        <v>306</v>
      </c>
      <c r="K8" s="327">
        <v>292</v>
      </c>
      <c r="L8" s="327"/>
      <c r="M8" s="327">
        <v>707</v>
      </c>
      <c r="N8" s="327">
        <v>659</v>
      </c>
      <c r="O8" s="327">
        <v>598</v>
      </c>
      <c r="P8" s="114"/>
      <c r="Q8" s="327">
        <v>1010</v>
      </c>
      <c r="R8" s="327">
        <v>915</v>
      </c>
      <c r="S8" s="114"/>
      <c r="T8" s="327">
        <v>1356</v>
      </c>
      <c r="U8" s="327">
        <v>1224</v>
      </c>
      <c r="V8" s="327">
        <v>1136</v>
      </c>
    </row>
    <row r="9" spans="1:22" x14ac:dyDescent="0.2">
      <c r="A9" s="333" t="s">
        <v>191</v>
      </c>
      <c r="B9" s="334">
        <v>14</v>
      </c>
      <c r="C9" s="334">
        <v>14</v>
      </c>
      <c r="D9" s="334">
        <v>14</v>
      </c>
      <c r="E9" s="334">
        <v>14</v>
      </c>
      <c r="F9" s="334">
        <v>13</v>
      </c>
      <c r="G9" s="334">
        <v>12</v>
      </c>
      <c r="H9" s="334">
        <v>12</v>
      </c>
      <c r="I9" s="334">
        <v>11</v>
      </c>
      <c r="J9" s="334">
        <v>10</v>
      </c>
      <c r="K9" s="334">
        <v>10</v>
      </c>
      <c r="L9" s="334"/>
      <c r="M9" s="334">
        <v>28</v>
      </c>
      <c r="N9" s="334">
        <v>25</v>
      </c>
      <c r="O9" s="334">
        <v>20</v>
      </c>
      <c r="P9" s="334"/>
      <c r="Q9" s="334">
        <v>39</v>
      </c>
      <c r="R9" s="334">
        <v>31</v>
      </c>
      <c r="S9" s="334"/>
      <c r="T9" s="334">
        <v>53</v>
      </c>
      <c r="U9" s="334">
        <v>43</v>
      </c>
      <c r="V9" s="334">
        <v>34</v>
      </c>
    </row>
    <row r="10" spans="1:22" ht="17.25" x14ac:dyDescent="0.35">
      <c r="A10" s="394" t="s">
        <v>159</v>
      </c>
      <c r="B10" s="312">
        <v>12</v>
      </c>
      <c r="C10" s="312">
        <v>13</v>
      </c>
      <c r="D10" s="312">
        <v>13</v>
      </c>
      <c r="E10" s="312">
        <v>12</v>
      </c>
      <c r="F10" s="312">
        <v>11</v>
      </c>
      <c r="G10" s="312">
        <v>14</v>
      </c>
      <c r="H10" s="312">
        <v>11</v>
      </c>
      <c r="I10" s="312">
        <v>13</v>
      </c>
      <c r="J10" s="312">
        <v>14</v>
      </c>
      <c r="K10" s="312">
        <v>17</v>
      </c>
      <c r="L10" s="312"/>
      <c r="M10" s="312">
        <v>25</v>
      </c>
      <c r="N10" s="312">
        <v>25</v>
      </c>
      <c r="O10" s="312">
        <v>31</v>
      </c>
      <c r="P10" s="113"/>
      <c r="Q10" s="312">
        <v>37</v>
      </c>
      <c r="R10" s="312">
        <v>44</v>
      </c>
      <c r="S10" s="113"/>
      <c r="T10" s="312">
        <v>50</v>
      </c>
      <c r="U10" s="312">
        <v>55</v>
      </c>
      <c r="V10" s="312">
        <v>63</v>
      </c>
    </row>
    <row r="11" spans="1:22" ht="17.25" x14ac:dyDescent="0.35">
      <c r="A11" s="44"/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113"/>
      <c r="Q11" s="312"/>
      <c r="R11" s="312"/>
      <c r="S11" s="113"/>
      <c r="T11" s="312"/>
      <c r="U11" s="312"/>
      <c r="V11" s="312"/>
    </row>
    <row r="12" spans="1:22" x14ac:dyDescent="0.2">
      <c r="A12" s="230" t="s">
        <v>75</v>
      </c>
      <c r="B12" s="333">
        <v>386</v>
      </c>
      <c r="C12" s="333">
        <v>374</v>
      </c>
      <c r="D12" s="333">
        <v>373</v>
      </c>
      <c r="E12" s="333">
        <v>377</v>
      </c>
      <c r="F12" s="333">
        <v>368</v>
      </c>
      <c r="G12" s="333">
        <v>341</v>
      </c>
      <c r="H12" s="333">
        <v>332</v>
      </c>
      <c r="I12" s="333">
        <v>341</v>
      </c>
      <c r="J12" s="333">
        <v>330</v>
      </c>
      <c r="K12" s="333">
        <v>319</v>
      </c>
      <c r="L12" s="333"/>
      <c r="M12" s="333">
        <v>760</v>
      </c>
      <c r="N12" s="333">
        <v>709</v>
      </c>
      <c r="O12" s="333">
        <v>649</v>
      </c>
      <c r="P12" s="333"/>
      <c r="Q12" s="333">
        <v>1086</v>
      </c>
      <c r="R12" s="333">
        <v>990</v>
      </c>
      <c r="S12" s="333"/>
      <c r="T12" s="333">
        <v>1459</v>
      </c>
      <c r="U12" s="333">
        <v>1322</v>
      </c>
      <c r="V12" s="333">
        <v>1233</v>
      </c>
    </row>
    <row r="13" spans="1:22" x14ac:dyDescent="0.2">
      <c r="A13" s="333"/>
      <c r="B13" s="333"/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333"/>
      <c r="N13" s="333"/>
      <c r="O13" s="333"/>
      <c r="P13" s="333"/>
      <c r="Q13" s="333"/>
      <c r="R13" s="333"/>
      <c r="S13" s="333"/>
      <c r="T13" s="333"/>
      <c r="U13" s="333"/>
      <c r="V13" s="333"/>
    </row>
    <row r="14" spans="1:22" x14ac:dyDescent="0.2">
      <c r="A14" s="333" t="s">
        <v>290</v>
      </c>
      <c r="B14" s="334">
        <v>224</v>
      </c>
      <c r="C14" s="334">
        <v>196</v>
      </c>
      <c r="D14" s="334">
        <v>160</v>
      </c>
      <c r="E14" s="334">
        <v>189</v>
      </c>
      <c r="F14" s="334">
        <v>223</v>
      </c>
      <c r="G14" s="334">
        <v>228</v>
      </c>
      <c r="H14" s="334">
        <v>189</v>
      </c>
      <c r="I14" s="334">
        <v>208</v>
      </c>
      <c r="J14" s="334">
        <v>151</v>
      </c>
      <c r="K14" s="334">
        <v>184</v>
      </c>
      <c r="L14" s="334"/>
      <c r="M14" s="334">
        <v>420</v>
      </c>
      <c r="N14" s="334">
        <v>451</v>
      </c>
      <c r="O14" s="334">
        <v>335</v>
      </c>
      <c r="P14" s="334"/>
      <c r="Q14" s="334">
        <v>640</v>
      </c>
      <c r="R14" s="334">
        <v>543</v>
      </c>
      <c r="S14" s="334"/>
      <c r="T14" s="334">
        <v>800</v>
      </c>
      <c r="U14" s="334">
        <v>732</v>
      </c>
      <c r="V14" s="334">
        <v>648</v>
      </c>
    </row>
    <row r="15" spans="1:22" x14ac:dyDescent="0.2">
      <c r="A15" s="333" t="s">
        <v>217</v>
      </c>
      <c r="B15" s="334">
        <v>47</v>
      </c>
      <c r="C15" s="334">
        <v>52</v>
      </c>
      <c r="D15" s="334">
        <v>54</v>
      </c>
      <c r="E15" s="334">
        <v>53</v>
      </c>
      <c r="F15" s="334">
        <v>40</v>
      </c>
      <c r="G15" s="334">
        <v>34</v>
      </c>
      <c r="H15" s="334">
        <v>20</v>
      </c>
      <c r="I15" s="334">
        <v>44</v>
      </c>
      <c r="J15" s="334">
        <v>62</v>
      </c>
      <c r="K15" s="334">
        <v>37</v>
      </c>
      <c r="L15" s="334"/>
      <c r="M15" s="334">
        <v>99</v>
      </c>
      <c r="N15" s="334">
        <v>74</v>
      </c>
      <c r="O15" s="334">
        <v>99</v>
      </c>
      <c r="P15" s="334"/>
      <c r="Q15" s="334">
        <v>127</v>
      </c>
      <c r="R15" s="334">
        <v>143</v>
      </c>
      <c r="S15" s="334"/>
      <c r="T15" s="334">
        <v>181</v>
      </c>
      <c r="U15" s="334">
        <v>163</v>
      </c>
      <c r="V15" s="334">
        <v>175</v>
      </c>
    </row>
    <row r="16" spans="1:22" ht="17.25" x14ac:dyDescent="0.35">
      <c r="A16" s="333" t="s">
        <v>218</v>
      </c>
      <c r="B16" s="312">
        <v>30</v>
      </c>
      <c r="C16" s="312">
        <v>30</v>
      </c>
      <c r="D16" s="312">
        <v>27</v>
      </c>
      <c r="E16" s="312">
        <v>28</v>
      </c>
      <c r="F16" s="312">
        <v>29</v>
      </c>
      <c r="G16" s="312">
        <v>26</v>
      </c>
      <c r="H16" s="312">
        <v>22</v>
      </c>
      <c r="I16" s="312">
        <v>22</v>
      </c>
      <c r="J16" s="312">
        <v>29</v>
      </c>
      <c r="K16" s="312">
        <v>23</v>
      </c>
      <c r="L16" s="312"/>
      <c r="M16" s="312">
        <v>60</v>
      </c>
      <c r="N16" s="312">
        <v>55</v>
      </c>
      <c r="O16" s="312">
        <v>52</v>
      </c>
      <c r="P16" s="312"/>
      <c r="Q16" s="312">
        <v>83</v>
      </c>
      <c r="R16" s="312">
        <v>74</v>
      </c>
      <c r="S16" s="312"/>
      <c r="T16" s="312">
        <v>110</v>
      </c>
      <c r="U16" s="312">
        <v>96</v>
      </c>
      <c r="V16" s="312">
        <v>82</v>
      </c>
    </row>
    <row r="17" spans="1:25" ht="17.25" x14ac:dyDescent="0.35">
      <c r="A17" s="333"/>
      <c r="B17" s="312"/>
      <c r="C17" s="312"/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312"/>
      <c r="R17" s="312"/>
      <c r="S17" s="312"/>
      <c r="T17" s="312"/>
      <c r="U17" s="312"/>
      <c r="V17" s="312"/>
    </row>
    <row r="18" spans="1:25" ht="17.25" x14ac:dyDescent="0.35">
      <c r="A18" s="230" t="s">
        <v>76</v>
      </c>
      <c r="B18" s="326">
        <v>301</v>
      </c>
      <c r="C18" s="326">
        <v>278</v>
      </c>
      <c r="D18" s="326">
        <v>241</v>
      </c>
      <c r="E18" s="326">
        <v>270</v>
      </c>
      <c r="F18" s="326">
        <v>292</v>
      </c>
      <c r="G18" s="326">
        <v>288</v>
      </c>
      <c r="H18" s="326">
        <v>231</v>
      </c>
      <c r="I18" s="326">
        <v>274</v>
      </c>
      <c r="J18" s="326">
        <v>242</v>
      </c>
      <c r="K18" s="326">
        <v>244</v>
      </c>
      <c r="L18" s="326"/>
      <c r="M18" s="326">
        <v>579</v>
      </c>
      <c r="N18" s="326">
        <v>580</v>
      </c>
      <c r="O18" s="326">
        <v>486</v>
      </c>
      <c r="P18" s="326"/>
      <c r="Q18" s="326">
        <v>850</v>
      </c>
      <c r="R18" s="326">
        <v>760</v>
      </c>
      <c r="S18" s="326"/>
      <c r="T18" s="326">
        <v>1091</v>
      </c>
      <c r="U18" s="326">
        <v>991</v>
      </c>
      <c r="V18" s="326">
        <v>905</v>
      </c>
    </row>
    <row r="19" spans="1:25" ht="17.25" x14ac:dyDescent="0.35">
      <c r="A19" s="333"/>
      <c r="B19" s="326"/>
      <c r="C19" s="326"/>
      <c r="D19" s="326"/>
      <c r="E19" s="326"/>
      <c r="F19" s="326"/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326"/>
      <c r="V19" s="326"/>
    </row>
    <row r="20" spans="1:25" s="388" customFormat="1" ht="15.75" hidden="1" x14ac:dyDescent="0.25">
      <c r="A20" s="395" t="s">
        <v>288</v>
      </c>
      <c r="B20" s="260">
        <v>85</v>
      </c>
      <c r="C20" s="260">
        <v>96</v>
      </c>
      <c r="D20" s="260">
        <v>132</v>
      </c>
      <c r="E20" s="260">
        <v>107</v>
      </c>
      <c r="F20" s="260">
        <v>76</v>
      </c>
      <c r="G20" s="260">
        <v>53</v>
      </c>
      <c r="H20" s="260">
        <v>101</v>
      </c>
      <c r="I20" s="260">
        <v>67</v>
      </c>
      <c r="J20" s="260">
        <v>88</v>
      </c>
      <c r="K20" s="260">
        <v>75</v>
      </c>
      <c r="L20" s="260"/>
      <c r="M20" s="260">
        <v>181</v>
      </c>
      <c r="N20" s="260">
        <v>129</v>
      </c>
      <c r="O20" s="260">
        <v>163</v>
      </c>
      <c r="P20" s="260"/>
      <c r="Q20" s="260">
        <v>236</v>
      </c>
      <c r="R20" s="260">
        <v>230</v>
      </c>
      <c r="S20" s="260"/>
      <c r="T20" s="260">
        <v>368</v>
      </c>
      <c r="U20" s="260">
        <v>331</v>
      </c>
      <c r="V20" s="260">
        <v>328</v>
      </c>
      <c r="W20" s="396"/>
      <c r="X20" s="396"/>
      <c r="Y20" s="396"/>
    </row>
    <row r="21" spans="1:25" hidden="1" x14ac:dyDescent="0.2"/>
    <row r="22" spans="1:25" ht="17.25" hidden="1" x14ac:dyDescent="0.35">
      <c r="A22" s="265" t="s">
        <v>289</v>
      </c>
      <c r="B22" s="312">
        <v>0</v>
      </c>
      <c r="C22" s="312">
        <v>0</v>
      </c>
      <c r="D22" s="312">
        <v>0</v>
      </c>
      <c r="E22" s="312">
        <v>0</v>
      </c>
      <c r="F22" s="312">
        <v>0</v>
      </c>
      <c r="G22" s="312">
        <v>0</v>
      </c>
      <c r="H22" s="312">
        <v>0</v>
      </c>
      <c r="I22" s="312">
        <v>0</v>
      </c>
      <c r="J22" s="312">
        <v>0</v>
      </c>
      <c r="K22" s="312">
        <v>0</v>
      </c>
      <c r="L22" s="312"/>
      <c r="M22" s="312">
        <v>0</v>
      </c>
      <c r="N22" s="312">
        <v>0</v>
      </c>
      <c r="O22" s="312">
        <v>0</v>
      </c>
      <c r="P22" s="312"/>
      <c r="Q22" s="312">
        <v>0</v>
      </c>
      <c r="R22" s="312">
        <v>0</v>
      </c>
      <c r="S22" s="312"/>
      <c r="T22" s="312">
        <v>0</v>
      </c>
      <c r="U22" s="312">
        <v>0</v>
      </c>
      <c r="V22" s="312">
        <v>0</v>
      </c>
    </row>
    <row r="23" spans="1:25" hidden="1" x14ac:dyDescent="0.2"/>
    <row r="24" spans="1:25" ht="18" x14ac:dyDescent="0.4">
      <c r="A24" s="395" t="s">
        <v>373</v>
      </c>
      <c r="B24" s="267">
        <v>85</v>
      </c>
      <c r="C24" s="267">
        <v>96</v>
      </c>
      <c r="D24" s="267">
        <v>132</v>
      </c>
      <c r="E24" s="267">
        <v>107</v>
      </c>
      <c r="F24" s="267">
        <v>76</v>
      </c>
      <c r="G24" s="267">
        <v>53</v>
      </c>
      <c r="H24" s="267">
        <v>101</v>
      </c>
      <c r="I24" s="267">
        <v>67</v>
      </c>
      <c r="J24" s="267">
        <v>88</v>
      </c>
      <c r="K24" s="267">
        <v>75</v>
      </c>
      <c r="M24" s="267">
        <v>181</v>
      </c>
      <c r="N24" s="267">
        <v>129</v>
      </c>
      <c r="O24" s="267">
        <v>163</v>
      </c>
      <c r="Q24" s="267">
        <v>236</v>
      </c>
      <c r="R24" s="267">
        <v>230</v>
      </c>
      <c r="T24" s="267">
        <v>368</v>
      </c>
      <c r="U24" s="267">
        <v>331</v>
      </c>
      <c r="V24" s="267">
        <v>328</v>
      </c>
    </row>
    <row r="26" spans="1:25" ht="15.75" thickBot="1" x14ac:dyDescent="0.25">
      <c r="A26" s="268"/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68"/>
    </row>
    <row r="28" spans="1:25" ht="15.75" x14ac:dyDescent="0.25">
      <c r="A28" s="397" t="s">
        <v>374</v>
      </c>
    </row>
    <row r="29" spans="1:25" x14ac:dyDescent="0.2">
      <c r="A29" s="394" t="s">
        <v>375</v>
      </c>
      <c r="B29" s="327">
        <v>101</v>
      </c>
      <c r="C29" s="327">
        <v>98</v>
      </c>
      <c r="D29" s="327">
        <v>103</v>
      </c>
      <c r="E29" s="327">
        <v>106</v>
      </c>
      <c r="F29" s="327">
        <v>102</v>
      </c>
      <c r="G29" s="327">
        <v>84</v>
      </c>
      <c r="H29" s="327">
        <v>96</v>
      </c>
      <c r="I29" s="327">
        <v>89</v>
      </c>
      <c r="J29" s="327">
        <v>77</v>
      </c>
      <c r="K29" s="327">
        <v>92</v>
      </c>
      <c r="L29" s="327"/>
      <c r="M29" s="327">
        <v>199</v>
      </c>
      <c r="N29" s="327">
        <v>186</v>
      </c>
      <c r="O29" s="327">
        <v>169</v>
      </c>
      <c r="P29" s="114"/>
      <c r="Q29" s="327">
        <v>292</v>
      </c>
      <c r="R29" s="327">
        <v>258</v>
      </c>
      <c r="S29" s="114"/>
      <c r="T29" s="327">
        <v>395</v>
      </c>
      <c r="U29" s="327">
        <v>354</v>
      </c>
      <c r="V29" s="327">
        <v>362</v>
      </c>
    </row>
    <row r="30" spans="1:25" ht="17.25" x14ac:dyDescent="0.35">
      <c r="A30" s="333" t="s">
        <v>294</v>
      </c>
      <c r="B30" s="312">
        <v>-16</v>
      </c>
      <c r="C30" s="312">
        <v>-2</v>
      </c>
      <c r="D30" s="312">
        <v>29</v>
      </c>
      <c r="E30" s="312">
        <v>1</v>
      </c>
      <c r="F30" s="312">
        <v>-26</v>
      </c>
      <c r="G30" s="312">
        <v>-31</v>
      </c>
      <c r="H30" s="312">
        <v>5</v>
      </c>
      <c r="I30" s="312">
        <v>-22</v>
      </c>
      <c r="J30" s="312">
        <v>11</v>
      </c>
      <c r="K30" s="312">
        <v>-17</v>
      </c>
      <c r="L30" s="312"/>
      <c r="M30" s="312">
        <v>-18</v>
      </c>
      <c r="N30" s="312">
        <v>-57</v>
      </c>
      <c r="O30" s="312">
        <v>-6</v>
      </c>
      <c r="P30" s="312"/>
      <c r="Q30" s="312">
        <v>-56</v>
      </c>
      <c r="R30" s="312">
        <v>-28</v>
      </c>
      <c r="S30" s="312"/>
      <c r="T30" s="312">
        <v>-27</v>
      </c>
      <c r="U30" s="312">
        <v>-23</v>
      </c>
      <c r="V30" s="312">
        <v>-34</v>
      </c>
    </row>
    <row r="31" spans="1:25" ht="18" x14ac:dyDescent="0.4">
      <c r="A31" s="333" t="s">
        <v>373</v>
      </c>
      <c r="B31" s="267">
        <v>85</v>
      </c>
      <c r="C31" s="267">
        <v>96</v>
      </c>
      <c r="D31" s="267">
        <v>132</v>
      </c>
      <c r="E31" s="267">
        <v>107</v>
      </c>
      <c r="F31" s="267">
        <v>76</v>
      </c>
      <c r="G31" s="267">
        <v>53</v>
      </c>
      <c r="H31" s="267">
        <v>101</v>
      </c>
      <c r="I31" s="267">
        <v>67</v>
      </c>
      <c r="J31" s="267">
        <v>88</v>
      </c>
      <c r="K31" s="267">
        <v>75</v>
      </c>
      <c r="M31" s="267">
        <v>181</v>
      </c>
      <c r="N31" s="267">
        <v>129</v>
      </c>
      <c r="O31" s="267">
        <v>163</v>
      </c>
      <c r="Q31" s="267">
        <v>236</v>
      </c>
      <c r="R31" s="267">
        <v>230</v>
      </c>
      <c r="T31" s="267">
        <v>368</v>
      </c>
      <c r="U31" s="267">
        <v>331</v>
      </c>
      <c r="V31" s="267">
        <v>328</v>
      </c>
    </row>
    <row r="34" spans="1:1" x14ac:dyDescent="0.2">
      <c r="A34" s="398" t="s">
        <v>354</v>
      </c>
    </row>
    <row r="35" spans="1:1" x14ac:dyDescent="0.2">
      <c r="A35" s="265" t="s">
        <v>305</v>
      </c>
    </row>
    <row r="44" spans="1:1" x14ac:dyDescent="0.2">
      <c r="A44" s="399"/>
    </row>
  </sheetData>
  <sheetProtection password="CBFD" sheet="1" objects="1" scenarios="1"/>
  <mergeCells count="3">
    <mergeCell ref="T5:U5"/>
    <mergeCell ref="B5:F5"/>
    <mergeCell ref="M5:N5"/>
  </mergeCells>
  <pageMargins left="0.7" right="0.7" top="0.75" bottom="0.25" header="0.3" footer="0.05"/>
  <pageSetup scale="74" orientation="landscape" r:id="rId1"/>
  <headerFooter>
    <oddHeader>&amp;R&amp;G</oddHeader>
    <oddFooter>&amp;CPage 12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W30"/>
  <sheetViews>
    <sheetView zoomScale="80" zoomScaleNormal="80" workbookViewId="0"/>
  </sheetViews>
  <sheetFormatPr defaultRowHeight="15" x14ac:dyDescent="0.2"/>
  <cols>
    <col min="1" max="1" width="54.77734375" style="265" customWidth="1"/>
    <col min="2" max="2" width="10.88671875" style="265" customWidth="1"/>
    <col min="3" max="3" width="10.77734375" style="265" customWidth="1"/>
    <col min="4" max="6" width="10.88671875" style="265" customWidth="1"/>
    <col min="7" max="11" width="10.77734375" style="265" hidden="1" customWidth="1"/>
    <col min="12" max="12" width="1.77734375" style="265" customWidth="1"/>
    <col min="13" max="14" width="10.88671875" style="265" customWidth="1"/>
    <col min="15" max="15" width="10.88671875" style="265" hidden="1" customWidth="1"/>
    <col min="16" max="16" width="1.77734375" style="265" hidden="1" customWidth="1"/>
    <col min="17" max="18" width="10.88671875" style="265" hidden="1" customWidth="1"/>
    <col min="19" max="19" width="1.77734375" style="265" hidden="1" customWidth="1"/>
    <col min="20" max="20" width="10.88671875" style="265" hidden="1" customWidth="1"/>
    <col min="21" max="22" width="10.77734375" style="265" hidden="1" customWidth="1"/>
    <col min="23" max="16384" width="8.88671875" style="265"/>
  </cols>
  <sheetData>
    <row r="1" spans="1:22" ht="18" customHeight="1" x14ac:dyDescent="0.25">
      <c r="A1" s="143" t="s">
        <v>35</v>
      </c>
    </row>
    <row r="2" spans="1:22" ht="18" x14ac:dyDescent="0.25">
      <c r="A2" s="143" t="s">
        <v>291</v>
      </c>
    </row>
    <row r="3" spans="1:22" x14ac:dyDescent="0.2">
      <c r="A3" s="168" t="s">
        <v>12</v>
      </c>
    </row>
    <row r="5" spans="1:22" ht="15.75" x14ac:dyDescent="0.25">
      <c r="A5" s="338"/>
      <c r="B5" s="504" t="s">
        <v>1</v>
      </c>
      <c r="C5" s="504"/>
      <c r="D5" s="504"/>
      <c r="E5" s="504"/>
      <c r="F5" s="504"/>
      <c r="G5" s="499"/>
      <c r="H5" s="499"/>
      <c r="I5" s="499"/>
      <c r="J5" s="499"/>
      <c r="K5" s="499"/>
      <c r="L5" s="338"/>
      <c r="M5" s="504" t="s">
        <v>5</v>
      </c>
      <c r="N5" s="504"/>
      <c r="O5" s="340"/>
      <c r="P5" s="341"/>
      <c r="Q5" s="339" t="s">
        <v>6</v>
      </c>
      <c r="R5" s="340"/>
      <c r="S5" s="338"/>
      <c r="T5" s="504" t="s">
        <v>2</v>
      </c>
      <c r="U5" s="504"/>
      <c r="V5" s="392"/>
    </row>
    <row r="6" spans="1:22" ht="20.25" x14ac:dyDescent="0.55000000000000004">
      <c r="A6" s="338"/>
      <c r="B6" s="311" t="s">
        <v>408</v>
      </c>
      <c r="C6" s="311" t="s">
        <v>400</v>
      </c>
      <c r="D6" s="311" t="s">
        <v>351</v>
      </c>
      <c r="E6" s="311" t="s">
        <v>350</v>
      </c>
      <c r="F6" s="311" t="s">
        <v>349</v>
      </c>
      <c r="G6" s="311" t="s">
        <v>352</v>
      </c>
      <c r="H6" s="311" t="s">
        <v>300</v>
      </c>
      <c r="I6" s="311" t="s">
        <v>301</v>
      </c>
      <c r="J6" s="311" t="s">
        <v>302</v>
      </c>
      <c r="K6" s="311" t="s">
        <v>303</v>
      </c>
      <c r="L6" s="311"/>
      <c r="M6" s="335" t="s">
        <v>408</v>
      </c>
      <c r="N6" s="335" t="s">
        <v>349</v>
      </c>
      <c r="O6" s="311" t="s">
        <v>302</v>
      </c>
      <c r="P6" s="311"/>
      <c r="Q6" s="311" t="s">
        <v>350</v>
      </c>
      <c r="R6" s="311" t="s">
        <v>301</v>
      </c>
      <c r="S6" s="311"/>
      <c r="T6" s="311" t="s">
        <v>351</v>
      </c>
      <c r="U6" s="311" t="s">
        <v>300</v>
      </c>
      <c r="V6" s="335" t="s">
        <v>262</v>
      </c>
    </row>
    <row r="7" spans="1:22" x14ac:dyDescent="0.2">
      <c r="A7" s="333"/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93"/>
      <c r="N7" s="393"/>
      <c r="O7" s="393"/>
      <c r="P7" s="333"/>
      <c r="Q7" s="393"/>
      <c r="R7" s="393"/>
      <c r="S7" s="333"/>
      <c r="T7" s="393"/>
      <c r="U7" s="393"/>
      <c r="V7" s="393"/>
    </row>
    <row r="9" spans="1:22" ht="15.75" x14ac:dyDescent="0.25">
      <c r="A9" s="388" t="s">
        <v>292</v>
      </c>
    </row>
    <row r="10" spans="1:22" s="334" customFormat="1" ht="18" customHeight="1" x14ac:dyDescent="0.2">
      <c r="A10" s="394" t="s">
        <v>87</v>
      </c>
      <c r="B10" s="309">
        <v>157</v>
      </c>
      <c r="C10" s="309">
        <v>152</v>
      </c>
      <c r="D10" s="309">
        <v>148</v>
      </c>
      <c r="E10" s="309">
        <v>145</v>
      </c>
      <c r="F10" s="309">
        <v>142</v>
      </c>
      <c r="G10" s="309">
        <v>139</v>
      </c>
      <c r="H10" s="309">
        <v>138</v>
      </c>
      <c r="I10" s="309">
        <v>135</v>
      </c>
      <c r="J10" s="309">
        <v>131</v>
      </c>
      <c r="K10" s="309">
        <v>128</v>
      </c>
      <c r="L10" s="327"/>
      <c r="M10" s="309">
        <v>309</v>
      </c>
      <c r="N10" s="309">
        <v>281</v>
      </c>
      <c r="O10" s="309">
        <v>259</v>
      </c>
      <c r="P10" s="114"/>
      <c r="Q10" s="309">
        <v>426</v>
      </c>
      <c r="R10" s="309">
        <v>394</v>
      </c>
      <c r="S10" s="114"/>
      <c r="T10" s="309">
        <v>574</v>
      </c>
      <c r="U10" s="309">
        <v>532</v>
      </c>
      <c r="V10" s="309">
        <v>497</v>
      </c>
    </row>
    <row r="11" spans="1:22" s="334" customFormat="1" ht="18" customHeight="1" x14ac:dyDescent="0.35">
      <c r="A11" s="394" t="s">
        <v>212</v>
      </c>
      <c r="B11" s="334">
        <v>2</v>
      </c>
      <c r="C11" s="334">
        <v>1</v>
      </c>
      <c r="D11" s="334">
        <v>1</v>
      </c>
      <c r="E11" s="334">
        <v>1</v>
      </c>
      <c r="F11" s="334">
        <v>2</v>
      </c>
      <c r="G11" s="334">
        <v>1</v>
      </c>
      <c r="H11" s="334">
        <v>1</v>
      </c>
      <c r="I11" s="334">
        <v>2</v>
      </c>
      <c r="J11" s="334">
        <v>2</v>
      </c>
      <c r="K11" s="334">
        <v>1</v>
      </c>
      <c r="L11" s="312"/>
      <c r="M11" s="334">
        <v>3</v>
      </c>
      <c r="N11" s="334">
        <v>3</v>
      </c>
      <c r="O11" s="334">
        <v>3</v>
      </c>
      <c r="P11" s="44"/>
      <c r="Q11" s="334">
        <v>4</v>
      </c>
      <c r="R11" s="334">
        <v>5</v>
      </c>
      <c r="S11" s="44"/>
      <c r="T11" s="334">
        <v>5</v>
      </c>
      <c r="U11" s="334">
        <v>6</v>
      </c>
      <c r="V11" s="334">
        <v>6</v>
      </c>
    </row>
    <row r="12" spans="1:22" s="334" customFormat="1" ht="18" customHeight="1" x14ac:dyDescent="0.2">
      <c r="A12" s="333" t="s">
        <v>89</v>
      </c>
      <c r="B12" s="334">
        <v>4</v>
      </c>
      <c r="C12" s="334">
        <v>4</v>
      </c>
      <c r="D12" s="334">
        <v>4</v>
      </c>
      <c r="E12" s="334">
        <v>5</v>
      </c>
      <c r="F12" s="334">
        <v>4</v>
      </c>
      <c r="G12" s="334">
        <v>5</v>
      </c>
      <c r="H12" s="334">
        <v>5</v>
      </c>
      <c r="I12" s="334">
        <v>5</v>
      </c>
      <c r="J12" s="334">
        <v>5</v>
      </c>
      <c r="K12" s="334">
        <v>4</v>
      </c>
      <c r="L12" s="333"/>
      <c r="M12" s="334">
        <v>8</v>
      </c>
      <c r="N12" s="334">
        <v>9</v>
      </c>
      <c r="O12" s="334">
        <v>9</v>
      </c>
      <c r="P12" s="333"/>
      <c r="Q12" s="334">
        <v>14</v>
      </c>
      <c r="R12" s="334">
        <v>14</v>
      </c>
      <c r="S12" s="333"/>
      <c r="T12" s="334">
        <v>18</v>
      </c>
      <c r="U12" s="334">
        <v>19</v>
      </c>
      <c r="V12" s="334">
        <v>18</v>
      </c>
    </row>
    <row r="13" spans="1:22" s="334" customFormat="1" ht="18" customHeight="1" x14ac:dyDescent="0.2">
      <c r="A13" s="333" t="s">
        <v>90</v>
      </c>
      <c r="B13" s="333">
        <v>4</v>
      </c>
      <c r="C13" s="333">
        <v>6</v>
      </c>
      <c r="D13" s="333">
        <v>7</v>
      </c>
      <c r="E13" s="333">
        <v>6</v>
      </c>
      <c r="F13" s="333">
        <v>6</v>
      </c>
      <c r="G13" s="333">
        <v>5</v>
      </c>
      <c r="H13" s="333">
        <v>6</v>
      </c>
      <c r="I13" s="333">
        <v>6</v>
      </c>
      <c r="J13" s="333">
        <v>7</v>
      </c>
      <c r="K13" s="333">
        <v>7</v>
      </c>
      <c r="L13" s="333"/>
      <c r="M13" s="333">
        <v>10</v>
      </c>
      <c r="N13" s="333">
        <v>11</v>
      </c>
      <c r="O13" s="333">
        <v>14</v>
      </c>
      <c r="P13" s="333"/>
      <c r="Q13" s="333">
        <v>17</v>
      </c>
      <c r="R13" s="333">
        <v>20</v>
      </c>
      <c r="S13" s="333"/>
      <c r="T13" s="333">
        <v>24</v>
      </c>
      <c r="U13" s="333">
        <v>26</v>
      </c>
      <c r="V13" s="333">
        <v>26</v>
      </c>
    </row>
    <row r="14" spans="1:22" s="334" customFormat="1" ht="18" customHeight="1" x14ac:dyDescent="0.2">
      <c r="A14" s="333" t="s">
        <v>377</v>
      </c>
      <c r="B14" s="333">
        <v>17</v>
      </c>
      <c r="C14" s="333">
        <v>16</v>
      </c>
      <c r="D14" s="333">
        <v>20</v>
      </c>
      <c r="E14" s="333">
        <v>18</v>
      </c>
      <c r="F14" s="333">
        <v>15</v>
      </c>
      <c r="G14" s="333">
        <v>16</v>
      </c>
      <c r="H14" s="333">
        <v>15</v>
      </c>
      <c r="I14" s="333">
        <v>20</v>
      </c>
      <c r="J14" s="333">
        <v>16</v>
      </c>
      <c r="K14" s="333">
        <v>12</v>
      </c>
      <c r="L14" s="333"/>
      <c r="M14" s="333">
        <v>33</v>
      </c>
      <c r="N14" s="333">
        <v>31</v>
      </c>
      <c r="O14" s="333">
        <v>28</v>
      </c>
      <c r="P14" s="333"/>
      <c r="Q14" s="333">
        <v>49</v>
      </c>
      <c r="R14" s="333">
        <v>48</v>
      </c>
      <c r="S14" s="333"/>
      <c r="T14" s="333">
        <v>69</v>
      </c>
      <c r="U14" s="333">
        <v>63</v>
      </c>
      <c r="V14" s="333">
        <v>41</v>
      </c>
    </row>
    <row r="15" spans="1:22" s="334" customFormat="1" ht="18" customHeight="1" x14ac:dyDescent="0.2">
      <c r="A15" s="333" t="s">
        <v>79</v>
      </c>
      <c r="B15" s="333">
        <v>9</v>
      </c>
      <c r="C15" s="333">
        <v>11</v>
      </c>
      <c r="D15" s="333">
        <v>11</v>
      </c>
      <c r="E15" s="333">
        <v>10</v>
      </c>
      <c r="F15" s="333">
        <v>8</v>
      </c>
      <c r="G15" s="333">
        <v>5</v>
      </c>
      <c r="H15" s="333">
        <v>5</v>
      </c>
      <c r="I15" s="333">
        <v>3</v>
      </c>
      <c r="J15" s="333">
        <v>12</v>
      </c>
      <c r="K15" s="333">
        <v>2</v>
      </c>
      <c r="L15" s="333"/>
      <c r="M15" s="333">
        <v>20</v>
      </c>
      <c r="N15" s="333">
        <v>13</v>
      </c>
      <c r="O15" s="333">
        <v>14</v>
      </c>
      <c r="P15" s="333"/>
      <c r="Q15" s="333">
        <v>23</v>
      </c>
      <c r="R15" s="333">
        <v>17</v>
      </c>
      <c r="S15" s="333"/>
      <c r="T15" s="333">
        <v>34</v>
      </c>
      <c r="U15" s="333">
        <v>22</v>
      </c>
      <c r="V15" s="333">
        <v>12</v>
      </c>
    </row>
    <row r="16" spans="1:22" s="334" customFormat="1" ht="18" customHeight="1" x14ac:dyDescent="0.35">
      <c r="A16" s="333" t="s">
        <v>378</v>
      </c>
      <c r="B16" s="312">
        <v>0</v>
      </c>
      <c r="C16" s="312">
        <v>0</v>
      </c>
      <c r="D16" s="312">
        <v>23</v>
      </c>
      <c r="E16" s="312">
        <v>0</v>
      </c>
      <c r="F16" s="312">
        <v>0</v>
      </c>
      <c r="G16" s="312">
        <v>0</v>
      </c>
      <c r="H16" s="312">
        <v>19</v>
      </c>
      <c r="I16" s="312">
        <v>0</v>
      </c>
      <c r="J16" s="312">
        <v>0</v>
      </c>
      <c r="K16" s="312">
        <v>0</v>
      </c>
      <c r="L16" s="326"/>
      <c r="M16" s="312">
        <v>0</v>
      </c>
      <c r="N16" s="312">
        <v>0</v>
      </c>
      <c r="O16" s="312">
        <v>0</v>
      </c>
      <c r="P16" s="326"/>
      <c r="Q16" s="312">
        <v>0</v>
      </c>
      <c r="R16" s="312">
        <v>0</v>
      </c>
      <c r="S16" s="326"/>
      <c r="T16" s="326">
        <v>23</v>
      </c>
      <c r="U16" s="326">
        <v>19</v>
      </c>
      <c r="V16" s="326">
        <v>-11</v>
      </c>
    </row>
    <row r="17" spans="1:23" s="334" customFormat="1" ht="18" customHeight="1" x14ac:dyDescent="0.2">
      <c r="A17" s="230" t="s">
        <v>275</v>
      </c>
      <c r="B17" s="334">
        <v>193</v>
      </c>
      <c r="C17" s="334">
        <v>190</v>
      </c>
      <c r="D17" s="334">
        <v>214</v>
      </c>
      <c r="E17" s="334">
        <v>185</v>
      </c>
      <c r="F17" s="334">
        <v>177</v>
      </c>
      <c r="G17" s="334">
        <v>171</v>
      </c>
      <c r="H17" s="334">
        <v>189</v>
      </c>
      <c r="I17" s="334">
        <v>171</v>
      </c>
      <c r="J17" s="334">
        <v>173</v>
      </c>
      <c r="K17" s="334">
        <v>154</v>
      </c>
      <c r="L17" s="333"/>
      <c r="M17" s="334">
        <v>383</v>
      </c>
      <c r="N17" s="334">
        <v>348</v>
      </c>
      <c r="O17" s="334">
        <v>327</v>
      </c>
      <c r="P17" s="333"/>
      <c r="Q17" s="334">
        <v>533</v>
      </c>
      <c r="R17" s="334">
        <v>498</v>
      </c>
      <c r="S17" s="333"/>
      <c r="T17" s="334">
        <v>747</v>
      </c>
      <c r="U17" s="334">
        <v>687</v>
      </c>
      <c r="V17" s="334">
        <v>589</v>
      </c>
    </row>
    <row r="18" spans="1:23" s="334" customFormat="1" ht="18" customHeight="1" x14ac:dyDescent="0.35">
      <c r="A18" s="333"/>
      <c r="B18" s="312"/>
      <c r="C18" s="312"/>
      <c r="D18" s="312"/>
      <c r="E18" s="312"/>
      <c r="F18" s="312"/>
      <c r="G18" s="312"/>
      <c r="H18" s="312"/>
      <c r="I18" s="312"/>
      <c r="J18" s="312"/>
      <c r="K18" s="312"/>
      <c r="L18" s="326"/>
      <c r="M18" s="312"/>
      <c r="N18" s="312"/>
      <c r="O18" s="312"/>
      <c r="P18" s="326"/>
      <c r="Q18" s="312"/>
      <c r="R18" s="312"/>
      <c r="S18" s="326"/>
      <c r="T18" s="326"/>
      <c r="U18" s="326"/>
      <c r="V18" s="326"/>
    </row>
    <row r="19" spans="1:23" s="334" customFormat="1" ht="18" customHeight="1" x14ac:dyDescent="0.2">
      <c r="A19" s="333" t="s">
        <v>379</v>
      </c>
      <c r="B19" s="334">
        <v>112</v>
      </c>
      <c r="C19" s="334">
        <v>147</v>
      </c>
      <c r="D19" s="334">
        <v>6</v>
      </c>
      <c r="E19" s="334">
        <v>109</v>
      </c>
      <c r="F19" s="334">
        <v>62</v>
      </c>
      <c r="G19" s="334">
        <v>17</v>
      </c>
      <c r="H19" s="334">
        <v>88</v>
      </c>
      <c r="I19" s="334">
        <v>-130</v>
      </c>
      <c r="J19" s="334">
        <v>-19</v>
      </c>
      <c r="K19" s="334">
        <v>50</v>
      </c>
      <c r="M19" s="334">
        <v>259</v>
      </c>
      <c r="N19" s="334">
        <v>79</v>
      </c>
      <c r="O19" s="334">
        <v>31</v>
      </c>
      <c r="P19" s="333"/>
      <c r="Q19" s="334">
        <v>188</v>
      </c>
      <c r="R19" s="334">
        <v>-99</v>
      </c>
      <c r="S19" s="333"/>
      <c r="T19" s="334">
        <v>194</v>
      </c>
      <c r="U19" s="334">
        <v>-11</v>
      </c>
      <c r="V19" s="334">
        <v>240</v>
      </c>
    </row>
    <row r="20" spans="1:23" s="334" customFormat="1" ht="18" customHeight="1" x14ac:dyDescent="0.35">
      <c r="A20" s="333" t="s">
        <v>88</v>
      </c>
      <c r="B20" s="312">
        <v>-81</v>
      </c>
      <c r="C20" s="312">
        <v>-141</v>
      </c>
      <c r="D20" s="312">
        <v>-60</v>
      </c>
      <c r="E20" s="312">
        <v>-105</v>
      </c>
      <c r="F20" s="312">
        <v>-16</v>
      </c>
      <c r="G20" s="312">
        <v>40</v>
      </c>
      <c r="H20" s="312">
        <v>-88</v>
      </c>
      <c r="I20" s="312">
        <v>167</v>
      </c>
      <c r="J20" s="312">
        <v>-3</v>
      </c>
      <c r="K20" s="312">
        <v>-20</v>
      </c>
      <c r="L20" s="333"/>
      <c r="M20" s="312">
        <v>-222</v>
      </c>
      <c r="N20" s="312">
        <v>24</v>
      </c>
      <c r="O20" s="312">
        <v>-23</v>
      </c>
      <c r="P20" s="333"/>
      <c r="Q20" s="312">
        <v>-81</v>
      </c>
      <c r="R20" s="312">
        <v>144</v>
      </c>
      <c r="S20" s="333"/>
      <c r="T20" s="312">
        <v>-141</v>
      </c>
      <c r="U20" s="312">
        <v>56</v>
      </c>
      <c r="V20" s="312">
        <v>-181</v>
      </c>
      <c r="W20" s="400"/>
    </row>
    <row r="21" spans="1:23" s="334" customFormat="1" ht="18" customHeight="1" x14ac:dyDescent="0.35">
      <c r="A21" s="230" t="s">
        <v>295</v>
      </c>
      <c r="B21" s="312">
        <v>31</v>
      </c>
      <c r="C21" s="312">
        <v>6</v>
      </c>
      <c r="D21" s="312">
        <v>-54</v>
      </c>
      <c r="E21" s="312">
        <v>4</v>
      </c>
      <c r="F21" s="312">
        <v>46</v>
      </c>
      <c r="G21" s="312">
        <v>57</v>
      </c>
      <c r="H21" s="312">
        <v>0</v>
      </c>
      <c r="I21" s="312">
        <v>37</v>
      </c>
      <c r="J21" s="312">
        <v>-22</v>
      </c>
      <c r="K21" s="312">
        <v>30</v>
      </c>
      <c r="L21" s="326"/>
      <c r="M21" s="312">
        <v>37</v>
      </c>
      <c r="N21" s="312">
        <v>103</v>
      </c>
      <c r="O21" s="312">
        <v>8</v>
      </c>
      <c r="P21" s="326"/>
      <c r="Q21" s="312">
        <v>107</v>
      </c>
      <c r="R21" s="312">
        <v>45</v>
      </c>
      <c r="S21" s="326"/>
      <c r="T21" s="312">
        <v>53</v>
      </c>
      <c r="U21" s="312">
        <v>45</v>
      </c>
      <c r="V21" s="312">
        <v>59</v>
      </c>
    </row>
    <row r="22" spans="1:23" s="334" customFormat="1" x14ac:dyDescent="0.2"/>
    <row r="23" spans="1:23" s="341" customFormat="1" ht="18" customHeight="1" x14ac:dyDescent="0.4">
      <c r="A23" s="338" t="s">
        <v>293</v>
      </c>
      <c r="B23" s="115">
        <v>224</v>
      </c>
      <c r="C23" s="115">
        <v>196</v>
      </c>
      <c r="D23" s="115">
        <v>160</v>
      </c>
      <c r="E23" s="115">
        <v>189</v>
      </c>
      <c r="F23" s="115">
        <v>223</v>
      </c>
      <c r="G23" s="115">
        <v>228</v>
      </c>
      <c r="H23" s="115">
        <v>189</v>
      </c>
      <c r="I23" s="115">
        <v>208</v>
      </c>
      <c r="J23" s="115">
        <v>151</v>
      </c>
      <c r="K23" s="115">
        <v>184</v>
      </c>
      <c r="L23" s="141"/>
      <c r="M23" s="115">
        <v>420</v>
      </c>
      <c r="N23" s="115">
        <v>451</v>
      </c>
      <c r="O23" s="115">
        <v>335</v>
      </c>
      <c r="P23" s="141"/>
      <c r="Q23" s="115">
        <v>640</v>
      </c>
      <c r="R23" s="115">
        <v>543</v>
      </c>
      <c r="S23" s="141"/>
      <c r="T23" s="115">
        <v>800</v>
      </c>
      <c r="U23" s="115">
        <v>732</v>
      </c>
      <c r="V23" s="115">
        <v>648</v>
      </c>
    </row>
    <row r="26" spans="1:23" x14ac:dyDescent="0.2">
      <c r="A26" s="493" t="s">
        <v>376</v>
      </c>
      <c r="B26" s="355"/>
      <c r="C26" s="355"/>
      <c r="D26" s="355"/>
      <c r="E26" s="355"/>
      <c r="F26" s="355"/>
      <c r="G26" s="355"/>
      <c r="H26" s="355"/>
      <c r="I26" s="355"/>
      <c r="J26" s="355"/>
      <c r="K26" s="355"/>
      <c r="L26" s="355"/>
      <c r="M26" s="355"/>
      <c r="N26" s="355"/>
      <c r="O26" s="355"/>
      <c r="P26" s="355"/>
      <c r="Q26" s="355"/>
      <c r="R26" s="355"/>
      <c r="S26" s="355"/>
      <c r="T26" s="355"/>
      <c r="U26" s="355"/>
      <c r="V26" s="355"/>
      <c r="W26" s="355"/>
    </row>
    <row r="27" spans="1:23" x14ac:dyDescent="0.2">
      <c r="A27" s="493" t="s">
        <v>418</v>
      </c>
      <c r="B27" s="355"/>
      <c r="C27" s="355"/>
      <c r="D27" s="355"/>
      <c r="E27" s="355"/>
      <c r="F27" s="355"/>
      <c r="G27" s="355"/>
      <c r="H27" s="355"/>
      <c r="I27" s="355"/>
      <c r="J27" s="355"/>
      <c r="K27" s="355"/>
      <c r="L27" s="355"/>
      <c r="M27" s="355"/>
      <c r="N27" s="355"/>
      <c r="O27" s="355"/>
      <c r="P27" s="355"/>
      <c r="Q27" s="355"/>
      <c r="R27" s="355"/>
      <c r="S27" s="355"/>
      <c r="T27" s="355"/>
      <c r="U27" s="355"/>
      <c r="V27" s="355"/>
      <c r="W27" s="355"/>
    </row>
    <row r="28" spans="1:23" x14ac:dyDescent="0.2">
      <c r="A28" s="493" t="s">
        <v>419</v>
      </c>
      <c r="B28" s="355"/>
      <c r="C28" s="355"/>
      <c r="D28" s="355"/>
      <c r="E28" s="355"/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</row>
    <row r="29" spans="1:23" x14ac:dyDescent="0.2">
      <c r="A29" s="493" t="s">
        <v>420</v>
      </c>
      <c r="B29" s="355"/>
      <c r="C29" s="355"/>
      <c r="D29" s="355"/>
      <c r="E29" s="355"/>
      <c r="F29" s="355"/>
      <c r="G29" s="355"/>
      <c r="H29" s="355"/>
      <c r="I29" s="355"/>
      <c r="J29" s="355"/>
      <c r="K29" s="355"/>
      <c r="L29" s="355"/>
      <c r="M29" s="355"/>
      <c r="N29" s="355"/>
      <c r="O29" s="355"/>
      <c r="P29" s="355"/>
      <c r="Q29" s="355"/>
      <c r="R29" s="355"/>
      <c r="S29" s="355"/>
      <c r="T29" s="355"/>
      <c r="U29" s="355"/>
      <c r="V29" s="355"/>
      <c r="W29" s="355"/>
    </row>
    <row r="30" spans="1:23" x14ac:dyDescent="0.2">
      <c r="A30" s="493"/>
    </row>
  </sheetData>
  <sheetProtection password="CBFD" sheet="1" objects="1" scenarios="1"/>
  <mergeCells count="3">
    <mergeCell ref="T5:U5"/>
    <mergeCell ref="B5:F5"/>
    <mergeCell ref="M5:N5"/>
  </mergeCells>
  <pageMargins left="0.7" right="0.7" top="0.75" bottom="0.25" header="0.3" footer="0.05"/>
  <pageSetup scale="77" orientation="landscape" r:id="rId1"/>
  <headerFooter>
    <oddHeader>&amp;R&amp;G</oddHeader>
    <oddFooter>&amp;CPage 13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W44"/>
  <sheetViews>
    <sheetView zoomScale="80" zoomScaleNormal="80" workbookViewId="0"/>
  </sheetViews>
  <sheetFormatPr defaultRowHeight="15.75" x14ac:dyDescent="0.25"/>
  <cols>
    <col min="1" max="1" width="75.109375" style="266" customWidth="1"/>
    <col min="2" max="2" width="10.88671875" style="266" customWidth="1"/>
    <col min="3" max="3" width="10.77734375" style="266" customWidth="1"/>
    <col min="4" max="6" width="10.88671875" style="266" customWidth="1"/>
    <col min="7" max="11" width="10.77734375" style="266" hidden="1" customWidth="1"/>
    <col min="12" max="12" width="1.77734375" style="266" customWidth="1"/>
    <col min="13" max="14" width="10.77734375" style="266" customWidth="1"/>
    <col min="15" max="15" width="10.77734375" style="266" hidden="1" customWidth="1"/>
    <col min="16" max="16" width="1.77734375" style="266" hidden="1" customWidth="1"/>
    <col min="17" max="18" width="10.88671875" style="266" hidden="1" customWidth="1"/>
    <col min="19" max="19" width="1.77734375" style="266" hidden="1" customWidth="1"/>
    <col min="20" max="20" width="10.88671875" style="266" hidden="1" customWidth="1"/>
    <col min="21" max="22" width="10.77734375" style="266" hidden="1" customWidth="1"/>
    <col min="23" max="16384" width="8.88671875" style="266"/>
  </cols>
  <sheetData>
    <row r="1" spans="1:23" ht="18" customHeight="1" x14ac:dyDescent="0.25">
      <c r="A1" s="143" t="s">
        <v>35</v>
      </c>
    </row>
    <row r="2" spans="1:23" ht="18" x14ac:dyDescent="0.25">
      <c r="A2" s="143" t="s">
        <v>97</v>
      </c>
    </row>
    <row r="3" spans="1:23" x14ac:dyDescent="0.25">
      <c r="A3" s="168" t="s">
        <v>12</v>
      </c>
    </row>
    <row r="5" spans="1:23" s="334" customFormat="1" x14ac:dyDescent="0.25">
      <c r="A5" s="338"/>
      <c r="B5" s="504" t="s">
        <v>1</v>
      </c>
      <c r="C5" s="504"/>
      <c r="D5" s="504"/>
      <c r="E5" s="504"/>
      <c r="F5" s="504"/>
      <c r="G5" s="499"/>
      <c r="H5" s="499"/>
      <c r="I5" s="499"/>
      <c r="J5" s="499"/>
      <c r="K5" s="499"/>
      <c r="L5" s="338"/>
      <c r="M5" s="504" t="s">
        <v>5</v>
      </c>
      <c r="N5" s="504"/>
      <c r="O5" s="340"/>
      <c r="P5" s="341"/>
      <c r="Q5" s="339" t="s">
        <v>6</v>
      </c>
      <c r="R5" s="340"/>
      <c r="S5" s="338"/>
      <c r="T5" s="504" t="s">
        <v>2</v>
      </c>
      <c r="U5" s="504"/>
      <c r="V5" s="340"/>
    </row>
    <row r="6" spans="1:23" ht="20.25" x14ac:dyDescent="0.55000000000000004">
      <c r="A6" s="338"/>
      <c r="B6" s="311" t="s">
        <v>408</v>
      </c>
      <c r="C6" s="311" t="s">
        <v>400</v>
      </c>
      <c r="D6" s="311" t="s">
        <v>351</v>
      </c>
      <c r="E6" s="311" t="s">
        <v>350</v>
      </c>
      <c r="F6" s="311" t="s">
        <v>349</v>
      </c>
      <c r="G6" s="311" t="s">
        <v>352</v>
      </c>
      <c r="H6" s="311" t="s">
        <v>300</v>
      </c>
      <c r="I6" s="311" t="s">
        <v>301</v>
      </c>
      <c r="J6" s="311" t="s">
        <v>302</v>
      </c>
      <c r="K6" s="311" t="s">
        <v>303</v>
      </c>
      <c r="L6" s="311"/>
      <c r="M6" s="335" t="s">
        <v>408</v>
      </c>
      <c r="N6" s="335" t="s">
        <v>349</v>
      </c>
      <c r="O6" s="311" t="s">
        <v>302</v>
      </c>
      <c r="P6" s="311"/>
      <c r="Q6" s="311" t="s">
        <v>350</v>
      </c>
      <c r="R6" s="311" t="s">
        <v>301</v>
      </c>
      <c r="S6" s="311"/>
      <c r="T6" s="311" t="s">
        <v>351</v>
      </c>
      <c r="U6" s="311" t="s">
        <v>300</v>
      </c>
      <c r="V6" s="335" t="s">
        <v>262</v>
      </c>
    </row>
    <row r="7" spans="1:23" s="334" customFormat="1" ht="15" x14ac:dyDescent="0.2">
      <c r="A7" s="333"/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93"/>
      <c r="N7" s="393"/>
      <c r="O7" s="393"/>
      <c r="P7" s="333"/>
      <c r="Q7" s="393"/>
      <c r="R7" s="393"/>
      <c r="S7" s="333"/>
      <c r="T7" s="393"/>
      <c r="U7" s="393"/>
      <c r="V7" s="393"/>
    </row>
    <row r="8" spans="1:23" s="334" customFormat="1" ht="18" customHeight="1" x14ac:dyDescent="0.2">
      <c r="A8" s="394" t="s">
        <v>215</v>
      </c>
      <c r="B8" s="309">
        <v>30988</v>
      </c>
      <c r="C8" s="309">
        <v>30055</v>
      </c>
      <c r="D8" s="309">
        <v>29192</v>
      </c>
      <c r="E8" s="309">
        <v>28548</v>
      </c>
      <c r="F8" s="309">
        <v>27964</v>
      </c>
      <c r="G8" s="309">
        <v>27186</v>
      </c>
      <c r="H8" s="309">
        <v>26401</v>
      </c>
      <c r="I8" s="309">
        <v>25642</v>
      </c>
      <c r="J8" s="309">
        <v>24711</v>
      </c>
      <c r="K8" s="309">
        <v>23943</v>
      </c>
      <c r="L8" s="309"/>
      <c r="M8" s="309">
        <v>30522</v>
      </c>
      <c r="N8" s="309">
        <v>27575</v>
      </c>
      <c r="O8" s="309">
        <v>24327</v>
      </c>
      <c r="P8" s="116"/>
      <c r="Q8" s="309">
        <v>27899</v>
      </c>
      <c r="R8" s="309">
        <v>24765</v>
      </c>
      <c r="S8" s="116"/>
      <c r="T8" s="309">
        <v>28223</v>
      </c>
      <c r="U8" s="309">
        <v>25174</v>
      </c>
      <c r="V8" s="309">
        <v>22391</v>
      </c>
      <c r="W8" s="428"/>
    </row>
    <row r="9" spans="1:23" s="334" customFormat="1" ht="18" customHeight="1" x14ac:dyDescent="0.35">
      <c r="A9" s="394" t="s">
        <v>83</v>
      </c>
      <c r="B9" s="310">
        <v>31212</v>
      </c>
      <c r="C9" s="310">
        <v>30183</v>
      </c>
      <c r="D9" s="310">
        <v>29250</v>
      </c>
      <c r="E9" s="310">
        <v>28538</v>
      </c>
      <c r="F9" s="310">
        <v>27861</v>
      </c>
      <c r="G9" s="310">
        <v>26935</v>
      </c>
      <c r="H9" s="310">
        <v>26048</v>
      </c>
      <c r="I9" s="310">
        <v>25316</v>
      </c>
      <c r="J9" s="310">
        <v>24474</v>
      </c>
      <c r="K9" s="310">
        <v>23752</v>
      </c>
      <c r="L9" s="346"/>
      <c r="M9" s="310">
        <v>30698</v>
      </c>
      <c r="N9" s="310">
        <v>27398</v>
      </c>
      <c r="O9" s="310">
        <v>24113</v>
      </c>
      <c r="P9" s="213"/>
      <c r="Q9" s="310">
        <v>27778</v>
      </c>
      <c r="R9" s="310">
        <v>24514</v>
      </c>
      <c r="S9" s="213"/>
      <c r="T9" s="310">
        <v>28146</v>
      </c>
      <c r="U9" s="310">
        <v>24898</v>
      </c>
      <c r="V9" s="310">
        <v>22119</v>
      </c>
    </row>
    <row r="10" spans="1:23" s="334" customFormat="1" ht="18" customHeight="1" x14ac:dyDescent="0.35">
      <c r="A10" s="333" t="s">
        <v>221</v>
      </c>
      <c r="B10" s="347">
        <v>-224</v>
      </c>
      <c r="C10" s="347">
        <v>-128</v>
      </c>
      <c r="D10" s="347">
        <v>-58</v>
      </c>
      <c r="E10" s="347">
        <v>10</v>
      </c>
      <c r="F10" s="347">
        <v>103</v>
      </c>
      <c r="G10" s="347">
        <v>251</v>
      </c>
      <c r="H10" s="347">
        <v>353</v>
      </c>
      <c r="I10" s="347">
        <v>326</v>
      </c>
      <c r="J10" s="347">
        <v>237</v>
      </c>
      <c r="K10" s="347">
        <v>191</v>
      </c>
      <c r="L10" s="347"/>
      <c r="M10" s="347">
        <v>-176</v>
      </c>
      <c r="N10" s="347">
        <v>177</v>
      </c>
      <c r="O10" s="347">
        <v>214</v>
      </c>
      <c r="P10" s="214"/>
      <c r="Q10" s="347">
        <v>121</v>
      </c>
      <c r="R10" s="347">
        <v>251</v>
      </c>
      <c r="S10" s="214"/>
      <c r="T10" s="347">
        <v>77</v>
      </c>
      <c r="U10" s="347">
        <v>276</v>
      </c>
      <c r="V10" s="347">
        <v>272</v>
      </c>
    </row>
    <row r="11" spans="1:23" s="334" customFormat="1" ht="18" customHeight="1" x14ac:dyDescent="0.2">
      <c r="A11" s="333"/>
      <c r="P11" s="333"/>
      <c r="S11" s="333"/>
    </row>
    <row r="12" spans="1:23" s="334" customFormat="1" ht="18" customHeight="1" x14ac:dyDescent="0.2">
      <c r="A12" s="373" t="s">
        <v>216</v>
      </c>
      <c r="B12" s="333"/>
      <c r="C12" s="333"/>
      <c r="D12" s="333"/>
      <c r="E12" s="333"/>
      <c r="F12" s="333"/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333"/>
      <c r="R12" s="333"/>
      <c r="S12" s="333"/>
      <c r="T12" s="333"/>
      <c r="U12" s="333"/>
      <c r="V12" s="333"/>
    </row>
    <row r="13" spans="1:23" s="334" customFormat="1" ht="18" customHeight="1" x14ac:dyDescent="0.2">
      <c r="A13" s="230" t="s">
        <v>84</v>
      </c>
      <c r="B13" s="342">
        <v>4.6199999999999998E-2</v>
      </c>
      <c r="C13" s="342">
        <v>4.5900000000000003E-2</v>
      </c>
      <c r="D13" s="342">
        <v>4.7199999999999999E-2</v>
      </c>
      <c r="E13" s="342">
        <v>4.8800000000000003E-2</v>
      </c>
      <c r="F13" s="342">
        <v>4.8800000000000003E-2</v>
      </c>
      <c r="G13" s="342">
        <v>4.5999999999999999E-2</v>
      </c>
      <c r="H13" s="342">
        <v>4.65E-2</v>
      </c>
      <c r="I13" s="342">
        <v>4.9200000000000001E-2</v>
      </c>
      <c r="J13" s="342">
        <v>4.9099999999999998E-2</v>
      </c>
      <c r="K13" s="342">
        <v>4.8300000000000003E-2</v>
      </c>
      <c r="L13" s="117"/>
      <c r="M13" s="342">
        <v>4.5999999999999999E-2</v>
      </c>
      <c r="N13" s="342">
        <v>4.7399999999999998E-2</v>
      </c>
      <c r="O13" s="342">
        <v>4.87E-2</v>
      </c>
      <c r="P13" s="117"/>
      <c r="Q13" s="342">
        <v>4.7899999999999998E-2</v>
      </c>
      <c r="R13" s="342">
        <v>4.8899999999999999E-2</v>
      </c>
      <c r="S13" s="117"/>
      <c r="T13" s="342">
        <v>4.7699999999999999E-2</v>
      </c>
      <c r="U13" s="342">
        <v>4.8300000000000003E-2</v>
      </c>
      <c r="V13" s="342">
        <v>5.0299999999999997E-2</v>
      </c>
    </row>
    <row r="14" spans="1:23" s="334" customFormat="1" ht="18" customHeight="1" x14ac:dyDescent="0.35">
      <c r="A14" s="230" t="s">
        <v>125</v>
      </c>
      <c r="B14" s="343">
        <v>-2.01E-2</v>
      </c>
      <c r="C14" s="343">
        <v>-2.01E-2</v>
      </c>
      <c r="D14" s="343">
        <v>-2.0199999999999999E-2</v>
      </c>
      <c r="E14" s="343">
        <v>-2.0299999999999999E-2</v>
      </c>
      <c r="F14" s="343">
        <v>-2.0400000000000001E-2</v>
      </c>
      <c r="G14" s="343">
        <v>-2.06E-2</v>
      </c>
      <c r="H14" s="343">
        <v>-2.12E-2</v>
      </c>
      <c r="I14" s="343">
        <v>-2.12E-2</v>
      </c>
      <c r="J14" s="343">
        <v>-2.1399999999999999E-2</v>
      </c>
      <c r="K14" s="343">
        <v>-2.1600000000000001E-2</v>
      </c>
      <c r="L14" s="118"/>
      <c r="M14" s="343">
        <v>-2.01E-2</v>
      </c>
      <c r="N14" s="343">
        <v>-2.0500000000000001E-2</v>
      </c>
      <c r="O14" s="343">
        <v>-2.1499999999999998E-2</v>
      </c>
      <c r="P14" s="117"/>
      <c r="Q14" s="343">
        <v>-2.0400000000000001E-2</v>
      </c>
      <c r="R14" s="343">
        <v>-2.1399999999999999E-2</v>
      </c>
      <c r="S14" s="117"/>
      <c r="T14" s="343">
        <v>-2.0400000000000001E-2</v>
      </c>
      <c r="U14" s="343">
        <v>-2.1399999999999999E-2</v>
      </c>
      <c r="V14" s="343">
        <v>-2.2499999999999999E-2</v>
      </c>
    </row>
    <row r="15" spans="1:23" s="334" customFormat="1" x14ac:dyDescent="0.25">
      <c r="A15" s="231" t="s">
        <v>181</v>
      </c>
      <c r="B15" s="344">
        <v>2.6099999999999998E-2</v>
      </c>
      <c r="C15" s="344">
        <v>2.5800000000000003E-2</v>
      </c>
      <c r="D15" s="344">
        <v>2.7E-2</v>
      </c>
      <c r="E15" s="344">
        <v>2.8500000000000004E-2</v>
      </c>
      <c r="F15" s="344">
        <v>2.8400000000000002E-2</v>
      </c>
      <c r="G15" s="344">
        <v>2.5399999999999999E-2</v>
      </c>
      <c r="H15" s="344">
        <v>2.53E-2</v>
      </c>
      <c r="I15" s="344">
        <v>2.8000000000000001E-2</v>
      </c>
      <c r="J15" s="344">
        <v>2.7699999999999999E-2</v>
      </c>
      <c r="K15" s="344">
        <v>2.6700000000000002E-2</v>
      </c>
      <c r="L15" s="344"/>
      <c r="M15" s="344">
        <v>2.5899999999999999E-2</v>
      </c>
      <c r="N15" s="344">
        <v>2.6899999999999997E-2</v>
      </c>
      <c r="O15" s="344">
        <v>2.7200000000000002E-2</v>
      </c>
      <c r="P15" s="120"/>
      <c r="Q15" s="344">
        <v>2.7499999999999997E-2</v>
      </c>
      <c r="R15" s="344">
        <v>2.75E-2</v>
      </c>
      <c r="S15" s="120"/>
      <c r="T15" s="344">
        <v>2.7299999999999998E-2</v>
      </c>
      <c r="U15" s="344">
        <v>2.6900000000000004E-2</v>
      </c>
      <c r="V15" s="344">
        <v>2.7799999999999998E-2</v>
      </c>
    </row>
    <row r="16" spans="1:23" s="334" customFormat="1" ht="18" customHeight="1" x14ac:dyDescent="0.2">
      <c r="A16" s="333"/>
      <c r="B16" s="90"/>
      <c r="C16" s="342"/>
      <c r="D16" s="90"/>
      <c r="E16" s="90"/>
      <c r="F16" s="90"/>
      <c r="G16" s="342"/>
      <c r="H16" s="342"/>
      <c r="I16" s="342"/>
      <c r="J16" s="342"/>
      <c r="K16" s="342"/>
      <c r="L16" s="117"/>
      <c r="M16" s="342"/>
      <c r="N16" s="342"/>
      <c r="O16" s="342"/>
      <c r="P16" s="117"/>
      <c r="Q16" s="342"/>
      <c r="R16" s="342"/>
      <c r="S16" s="117"/>
      <c r="T16" s="342"/>
      <c r="U16" s="342"/>
      <c r="V16" s="342"/>
    </row>
    <row r="17" spans="1:22" s="334" customFormat="1" ht="18" customHeight="1" x14ac:dyDescent="0.2">
      <c r="A17" s="230" t="s">
        <v>159</v>
      </c>
      <c r="B17" s="342">
        <v>1.1999999999999999E-3</v>
      </c>
      <c r="C17" s="342">
        <v>1.4E-3</v>
      </c>
      <c r="D17" s="342">
        <v>1.5E-3</v>
      </c>
      <c r="E17" s="342">
        <v>1.4E-3</v>
      </c>
      <c r="F17" s="342">
        <v>1.2999999999999999E-3</v>
      </c>
      <c r="G17" s="342">
        <v>1.6000000000000001E-3</v>
      </c>
      <c r="H17" s="342">
        <v>1.5E-3</v>
      </c>
      <c r="I17" s="342">
        <v>1.6000000000000001E-3</v>
      </c>
      <c r="J17" s="342">
        <v>1.6999999999999999E-3</v>
      </c>
      <c r="K17" s="342">
        <v>2.3999999999999998E-3</v>
      </c>
      <c r="L17" s="342"/>
      <c r="M17" s="342">
        <v>1.2999999999999999E-3</v>
      </c>
      <c r="N17" s="342">
        <v>1.5E-3</v>
      </c>
      <c r="O17" s="342">
        <v>2E-3</v>
      </c>
      <c r="P17" s="342"/>
      <c r="Q17" s="342">
        <v>1.4E-3</v>
      </c>
      <c r="R17" s="342">
        <v>1.9E-3</v>
      </c>
      <c r="S17" s="342"/>
      <c r="T17" s="342">
        <v>1.5E-3</v>
      </c>
      <c r="U17" s="342">
        <v>1.8E-3</v>
      </c>
      <c r="V17" s="342">
        <v>1.8E-3</v>
      </c>
    </row>
    <row r="18" spans="1:22" s="334" customFormat="1" ht="18" customHeight="1" x14ac:dyDescent="0.2">
      <c r="A18" s="230" t="s">
        <v>85</v>
      </c>
      <c r="B18" s="342">
        <v>-2.7000000000000001E-3</v>
      </c>
      <c r="C18" s="342">
        <v>-3.0999999999999999E-3</v>
      </c>
      <c r="D18" s="342">
        <v>-3.8E-3</v>
      </c>
      <c r="E18" s="342">
        <v>-3.5999999999999999E-3</v>
      </c>
      <c r="F18" s="342">
        <v>-3.0000000000000001E-3</v>
      </c>
      <c r="G18" s="342">
        <v>-2.7000000000000001E-3</v>
      </c>
      <c r="H18" s="342">
        <v>-3.0999999999999999E-3</v>
      </c>
      <c r="I18" s="342">
        <v>-3.5999999999999999E-3</v>
      </c>
      <c r="J18" s="342">
        <v>-4.8999999999999998E-3</v>
      </c>
      <c r="K18" s="342">
        <v>-2.5000000000000001E-3</v>
      </c>
      <c r="L18" s="342"/>
      <c r="M18" s="342">
        <v>-2.8999999999999998E-3</v>
      </c>
      <c r="N18" s="342">
        <v>-2.8E-3</v>
      </c>
      <c r="O18" s="342">
        <v>-3.7000000000000002E-3</v>
      </c>
      <c r="P18" s="342"/>
      <c r="Q18" s="342">
        <v>-3.0999999999999999E-3</v>
      </c>
      <c r="R18" s="342">
        <v>-3.5999999999999999E-3</v>
      </c>
      <c r="S18" s="342"/>
      <c r="T18" s="342">
        <v>-3.3E-3</v>
      </c>
      <c r="U18" s="342">
        <v>-3.5000000000000001E-3</v>
      </c>
      <c r="V18" s="342">
        <v>-2.8E-3</v>
      </c>
    </row>
    <row r="19" spans="1:22" s="334" customFormat="1" ht="18" customHeight="1" x14ac:dyDescent="0.2">
      <c r="A19" s="230" t="s">
        <v>217</v>
      </c>
      <c r="B19" s="342">
        <v>-5.7999999999999996E-3</v>
      </c>
      <c r="C19" s="342">
        <v>-6.7000000000000002E-3</v>
      </c>
      <c r="D19" s="342">
        <v>-1.06E-2</v>
      </c>
      <c r="E19" s="342">
        <v>-7.1999999999999998E-3</v>
      </c>
      <c r="F19" s="342">
        <v>-5.4999999999999997E-3</v>
      </c>
      <c r="G19" s="342">
        <v>-4.7000000000000002E-3</v>
      </c>
      <c r="H19" s="342">
        <v>-7.4999999999999997E-3</v>
      </c>
      <c r="I19" s="342">
        <v>-6.4999999999999997E-3</v>
      </c>
      <c r="J19" s="342">
        <v>-9.7999999999999997E-3</v>
      </c>
      <c r="K19" s="342">
        <v>-5.8999999999999999E-3</v>
      </c>
      <c r="L19" s="342"/>
      <c r="M19" s="342">
        <v>-6.1999999999999998E-3</v>
      </c>
      <c r="N19" s="342">
        <v>-5.1000000000000004E-3</v>
      </c>
      <c r="O19" s="342">
        <v>-7.9000000000000008E-3</v>
      </c>
      <c r="P19" s="342"/>
      <c r="Q19" s="342">
        <v>-5.7999999999999996E-3</v>
      </c>
      <c r="R19" s="342">
        <v>-7.4000000000000003E-3</v>
      </c>
      <c r="S19" s="342"/>
      <c r="T19" s="342">
        <v>-7.0000000000000001E-3</v>
      </c>
      <c r="U19" s="342">
        <v>-7.4000000000000003E-3</v>
      </c>
      <c r="V19" s="342">
        <v>-6.7000000000000002E-3</v>
      </c>
    </row>
    <row r="20" spans="1:22" s="334" customFormat="1" ht="18" customHeight="1" x14ac:dyDescent="0.2">
      <c r="A20" s="230" t="s">
        <v>218</v>
      </c>
      <c r="B20" s="342">
        <v>-3.8E-3</v>
      </c>
      <c r="C20" s="342">
        <v>-3.8E-3</v>
      </c>
      <c r="D20" s="342">
        <v>-3.5000000000000001E-3</v>
      </c>
      <c r="E20" s="342">
        <v>-3.8999999999999998E-3</v>
      </c>
      <c r="F20" s="342">
        <v>-3.8E-3</v>
      </c>
      <c r="G20" s="342">
        <v>-3.8E-3</v>
      </c>
      <c r="H20" s="342">
        <v>-3.2000000000000002E-3</v>
      </c>
      <c r="I20" s="342">
        <v>-3.3999999999999998E-3</v>
      </c>
      <c r="J20" s="342">
        <v>-4.3E-3</v>
      </c>
      <c r="K20" s="342">
        <v>-3.5999999999999999E-3</v>
      </c>
      <c r="L20" s="342"/>
      <c r="M20" s="342">
        <v>-3.8E-3</v>
      </c>
      <c r="N20" s="342">
        <v>-3.8E-3</v>
      </c>
      <c r="O20" s="342">
        <v>-3.8999999999999998E-3</v>
      </c>
      <c r="P20" s="342"/>
      <c r="Q20" s="342">
        <v>-3.8999999999999998E-3</v>
      </c>
      <c r="R20" s="342">
        <v>-3.8E-3</v>
      </c>
      <c r="S20" s="342"/>
      <c r="T20" s="342">
        <v>-3.8E-3</v>
      </c>
      <c r="U20" s="342">
        <v>-3.5999999999999999E-3</v>
      </c>
      <c r="V20" s="342">
        <v>-3.3999999999999998E-3</v>
      </c>
    </row>
    <row r="21" spans="1:22" s="334" customFormat="1" ht="18" customHeight="1" x14ac:dyDescent="0.2">
      <c r="A21" s="230" t="s">
        <v>86</v>
      </c>
      <c r="B21" s="342">
        <v>-3.8999999999999998E-3</v>
      </c>
      <c r="C21" s="342">
        <v>-8.0000000000000004E-4</v>
      </c>
      <c r="D21" s="342">
        <v>7.3000000000000001E-3</v>
      </c>
      <c r="E21" s="342">
        <v>-5.0000000000000001E-4</v>
      </c>
      <c r="F21" s="342">
        <v>-6.6E-3</v>
      </c>
      <c r="G21" s="342">
        <v>-8.3999999999999995E-3</v>
      </c>
      <c r="H21" s="342">
        <v>2.0000000000000001E-4</v>
      </c>
      <c r="I21" s="342">
        <v>-5.8999999999999999E-3</v>
      </c>
      <c r="J21" s="342">
        <v>3.5000000000000001E-3</v>
      </c>
      <c r="K21" s="342">
        <v>-5.0000000000000001E-3</v>
      </c>
      <c r="L21" s="342"/>
      <c r="M21" s="342">
        <v>-2.3999999999999998E-3</v>
      </c>
      <c r="N21" s="342">
        <v>-7.6E-3</v>
      </c>
      <c r="O21" s="342">
        <v>-6.9999999999999999E-4</v>
      </c>
      <c r="P21" s="342"/>
      <c r="Q21" s="342">
        <v>-5.1000000000000004E-3</v>
      </c>
      <c r="R21" s="342">
        <v>-2.5000000000000001E-3</v>
      </c>
      <c r="S21" s="342"/>
      <c r="T21" s="342">
        <v>-1.9E-3</v>
      </c>
      <c r="U21" s="342">
        <v>-1.8E-3</v>
      </c>
      <c r="V21" s="342">
        <v>-2.7000000000000001E-3</v>
      </c>
    </row>
    <row r="22" spans="1:22" s="334" customFormat="1" ht="18" customHeight="1" x14ac:dyDescent="0.2">
      <c r="A22" s="230" t="s">
        <v>80</v>
      </c>
      <c r="B22" s="343">
        <v>0</v>
      </c>
      <c r="C22" s="343">
        <v>0</v>
      </c>
      <c r="D22" s="343">
        <v>2.9999999999999997E-4</v>
      </c>
      <c r="E22" s="343">
        <v>0</v>
      </c>
      <c r="F22" s="343">
        <v>0</v>
      </c>
      <c r="G22" s="343">
        <v>0</v>
      </c>
      <c r="H22" s="343">
        <v>6.9999999999999999E-4</v>
      </c>
      <c r="I22" s="343">
        <v>0</v>
      </c>
      <c r="J22" s="343">
        <v>0</v>
      </c>
      <c r="K22" s="343">
        <v>0</v>
      </c>
      <c r="L22" s="117"/>
      <c r="M22" s="343">
        <v>0</v>
      </c>
      <c r="N22" s="343">
        <v>0</v>
      </c>
      <c r="O22" s="343">
        <v>0</v>
      </c>
      <c r="P22" s="117"/>
      <c r="Q22" s="343">
        <v>0</v>
      </c>
      <c r="R22" s="343">
        <v>0</v>
      </c>
      <c r="S22" s="117"/>
      <c r="T22" s="343">
        <v>1E-4</v>
      </c>
      <c r="U22" s="343">
        <v>2.0000000000000001E-4</v>
      </c>
      <c r="V22" s="343">
        <v>1E-4</v>
      </c>
    </row>
    <row r="23" spans="1:22" s="334" customFormat="1" x14ac:dyDescent="0.25">
      <c r="A23" s="231" t="s">
        <v>92</v>
      </c>
      <c r="B23" s="119">
        <v>1.1099999999999999E-2</v>
      </c>
      <c r="C23" s="119">
        <v>1.2800000000000002E-2</v>
      </c>
      <c r="D23" s="119">
        <v>1.8200000000000001E-2</v>
      </c>
      <c r="E23" s="119">
        <v>1.4700000000000005E-2</v>
      </c>
      <c r="F23" s="119">
        <v>1.0800000000000002E-2</v>
      </c>
      <c r="G23" s="119">
        <v>7.3999999999999986E-3</v>
      </c>
      <c r="H23" s="119">
        <v>1.3900000000000003E-2</v>
      </c>
      <c r="I23" s="119">
        <v>1.0200000000000004E-2</v>
      </c>
      <c r="J23" s="119">
        <v>1.3900000000000001E-2</v>
      </c>
      <c r="K23" s="119">
        <v>1.2100000000000003E-2</v>
      </c>
      <c r="L23" s="120"/>
      <c r="M23" s="119">
        <v>1.1899999999999999E-2</v>
      </c>
      <c r="N23" s="119">
        <v>9.099999999999997E-3</v>
      </c>
      <c r="O23" s="119">
        <v>1.3000000000000001E-2</v>
      </c>
      <c r="P23" s="120"/>
      <c r="Q23" s="119">
        <v>1.0999999999999996E-2</v>
      </c>
      <c r="R23" s="119">
        <v>1.21E-2</v>
      </c>
      <c r="S23" s="120"/>
      <c r="T23" s="119">
        <v>1.2899999999999998E-2</v>
      </c>
      <c r="U23" s="119">
        <v>1.2600000000000005E-2</v>
      </c>
      <c r="V23" s="119">
        <v>1.4099999999999994E-2</v>
      </c>
    </row>
    <row r="24" spans="1:22" s="334" customFormat="1" ht="18" customHeight="1" x14ac:dyDescent="0.2"/>
    <row r="25" spans="1:22" s="334" customFormat="1" ht="18" customHeight="1" x14ac:dyDescent="0.2">
      <c r="A25" s="394" t="s">
        <v>83</v>
      </c>
      <c r="B25" s="309">
        <v>31212</v>
      </c>
      <c r="C25" s="309">
        <v>30183</v>
      </c>
      <c r="D25" s="309">
        <v>29250</v>
      </c>
      <c r="E25" s="309">
        <v>28538</v>
      </c>
      <c r="F25" s="309">
        <v>27861</v>
      </c>
      <c r="G25" s="309">
        <v>26935</v>
      </c>
      <c r="H25" s="309">
        <v>26048</v>
      </c>
      <c r="I25" s="309">
        <v>25316</v>
      </c>
      <c r="J25" s="309">
        <v>24474</v>
      </c>
      <c r="K25" s="309">
        <v>23752</v>
      </c>
      <c r="L25" s="309"/>
      <c r="M25" s="309">
        <v>30698</v>
      </c>
      <c r="N25" s="309">
        <v>27398</v>
      </c>
      <c r="O25" s="309">
        <v>24113</v>
      </c>
      <c r="P25" s="116"/>
      <c r="Q25" s="309">
        <v>27778</v>
      </c>
      <c r="R25" s="309">
        <v>24514</v>
      </c>
      <c r="S25" s="116"/>
      <c r="T25" s="309">
        <v>28146</v>
      </c>
      <c r="U25" s="309">
        <v>24898</v>
      </c>
      <c r="V25" s="309">
        <v>22119</v>
      </c>
    </row>
    <row r="26" spans="1:22" x14ac:dyDescent="0.25">
      <c r="A26" s="333" t="s">
        <v>92</v>
      </c>
      <c r="B26" s="343">
        <v>1.1099999999999999E-2</v>
      </c>
      <c r="C26" s="343">
        <v>1.2800000000000002E-2</v>
      </c>
      <c r="D26" s="343">
        <v>1.8200000000000001E-2</v>
      </c>
      <c r="E26" s="343">
        <v>1.4700000000000005E-2</v>
      </c>
      <c r="F26" s="343">
        <v>1.0800000000000002E-2</v>
      </c>
      <c r="G26" s="343">
        <v>7.3999999999999986E-3</v>
      </c>
      <c r="H26" s="343">
        <v>1.3900000000000003E-2</v>
      </c>
      <c r="I26" s="343">
        <v>1.0200000000000004E-2</v>
      </c>
      <c r="J26" s="343">
        <v>1.3900000000000001E-2</v>
      </c>
      <c r="K26" s="343">
        <v>1.2100000000000003E-2</v>
      </c>
      <c r="L26" s="117"/>
      <c r="M26" s="343">
        <v>1.1899999999999999E-2</v>
      </c>
      <c r="N26" s="343">
        <v>9.099999999999997E-3</v>
      </c>
      <c r="O26" s="343">
        <v>1.3000000000000001E-2</v>
      </c>
      <c r="P26" s="117"/>
      <c r="Q26" s="343">
        <v>1.0999999999999996E-2</v>
      </c>
      <c r="R26" s="343">
        <v>1.21E-2</v>
      </c>
      <c r="S26" s="343">
        <v>0</v>
      </c>
      <c r="T26" s="343">
        <v>1.2899999999999998E-2</v>
      </c>
      <c r="U26" s="343">
        <v>1.2600000000000005E-2</v>
      </c>
      <c r="V26" s="343">
        <v>1.4099999999999994E-2</v>
      </c>
    </row>
    <row r="27" spans="1:22" s="341" customFormat="1" ht="18" customHeight="1" x14ac:dyDescent="0.25">
      <c r="A27" s="341" t="s">
        <v>123</v>
      </c>
      <c r="B27" s="215">
        <v>87</v>
      </c>
      <c r="C27" s="215">
        <v>96</v>
      </c>
      <c r="D27" s="215">
        <v>133</v>
      </c>
      <c r="E27" s="215">
        <v>105</v>
      </c>
      <c r="F27" s="215">
        <v>75</v>
      </c>
      <c r="G27" s="215">
        <v>50</v>
      </c>
      <c r="H27" s="215">
        <v>91</v>
      </c>
      <c r="I27" s="215">
        <v>65</v>
      </c>
      <c r="J27" s="215">
        <v>85</v>
      </c>
      <c r="K27" s="215">
        <v>72</v>
      </c>
      <c r="L27" s="215"/>
      <c r="M27" s="215">
        <v>183</v>
      </c>
      <c r="N27" s="215">
        <v>125</v>
      </c>
      <c r="O27" s="215">
        <v>157</v>
      </c>
      <c r="P27" s="216"/>
      <c r="Q27" s="215">
        <v>230</v>
      </c>
      <c r="R27" s="215">
        <v>222</v>
      </c>
      <c r="S27" s="216"/>
      <c r="T27" s="215">
        <v>363</v>
      </c>
      <c r="U27" s="215">
        <v>313</v>
      </c>
      <c r="V27" s="215">
        <v>312</v>
      </c>
    </row>
    <row r="28" spans="1:22" x14ac:dyDescent="0.25">
      <c r="A28" s="334"/>
    </row>
    <row r="29" spans="1:22" s="334" customFormat="1" ht="18" customHeight="1" x14ac:dyDescent="0.2">
      <c r="A29" s="333" t="s">
        <v>221</v>
      </c>
      <c r="B29" s="309">
        <v>-224</v>
      </c>
      <c r="C29" s="309">
        <v>-128</v>
      </c>
      <c r="D29" s="309">
        <v>-58</v>
      </c>
      <c r="E29" s="309">
        <v>10</v>
      </c>
      <c r="F29" s="309">
        <v>103</v>
      </c>
      <c r="G29" s="309">
        <v>54121</v>
      </c>
      <c r="H29" s="309">
        <v>52449</v>
      </c>
      <c r="I29" s="309">
        <v>50958</v>
      </c>
      <c r="J29" s="309">
        <v>49185</v>
      </c>
      <c r="K29" s="309">
        <v>47695</v>
      </c>
      <c r="L29" s="309"/>
      <c r="M29" s="309">
        <v>-176</v>
      </c>
      <c r="N29" s="309">
        <v>177</v>
      </c>
      <c r="O29" s="309">
        <v>214</v>
      </c>
      <c r="P29" s="116"/>
      <c r="Q29" s="309">
        <v>121</v>
      </c>
      <c r="R29" s="309">
        <v>251</v>
      </c>
      <c r="S29" s="116"/>
      <c r="T29" s="309">
        <v>77</v>
      </c>
      <c r="U29" s="309">
        <v>276</v>
      </c>
      <c r="V29" s="309">
        <v>272</v>
      </c>
    </row>
    <row r="30" spans="1:22" x14ac:dyDescent="0.25">
      <c r="A30" s="333" t="s">
        <v>84</v>
      </c>
      <c r="B30" s="343">
        <v>4.6199999999999998E-2</v>
      </c>
      <c r="C30" s="343">
        <v>4.5900000000000003E-2</v>
      </c>
      <c r="D30" s="343">
        <v>4.7199999999999999E-2</v>
      </c>
      <c r="E30" s="343">
        <v>4.8800000000000003E-2</v>
      </c>
      <c r="F30" s="343">
        <v>4.8800000000000003E-2</v>
      </c>
      <c r="G30" s="343">
        <v>4.5999999999999999E-2</v>
      </c>
      <c r="H30" s="343">
        <v>4.65E-2</v>
      </c>
      <c r="I30" s="343">
        <v>4.9200000000000001E-2</v>
      </c>
      <c r="J30" s="343">
        <v>4.9099999999999998E-2</v>
      </c>
      <c r="K30" s="343">
        <v>4.8300000000000003E-2</v>
      </c>
      <c r="L30" s="117"/>
      <c r="M30" s="343">
        <v>4.5999999999999999E-2</v>
      </c>
      <c r="N30" s="343">
        <v>4.7399999999999998E-2</v>
      </c>
      <c r="O30" s="343">
        <v>4.87E-2</v>
      </c>
      <c r="P30" s="117"/>
      <c r="Q30" s="343">
        <v>4.7899999999999998E-2</v>
      </c>
      <c r="R30" s="343">
        <v>4.8899999999999999E-2</v>
      </c>
      <c r="S30" s="343">
        <v>0</v>
      </c>
      <c r="T30" s="343">
        <v>4.7699999999999999E-2</v>
      </c>
      <c r="U30" s="343">
        <v>4.8300000000000003E-2</v>
      </c>
      <c r="V30" s="343">
        <v>5.0299999999999997E-2</v>
      </c>
    </row>
    <row r="31" spans="1:22" s="341" customFormat="1" ht="18" customHeight="1" x14ac:dyDescent="0.25">
      <c r="A31" s="341" t="s">
        <v>256</v>
      </c>
      <c r="B31" s="215">
        <v>-3</v>
      </c>
      <c r="C31" s="215">
        <v>-1</v>
      </c>
      <c r="D31" s="215">
        <v>0</v>
      </c>
      <c r="E31" s="215">
        <v>0</v>
      </c>
      <c r="F31" s="215">
        <v>1</v>
      </c>
      <c r="G31" s="215">
        <v>622</v>
      </c>
      <c r="H31" s="215">
        <v>610</v>
      </c>
      <c r="I31" s="215">
        <v>627</v>
      </c>
      <c r="J31" s="215">
        <v>604</v>
      </c>
      <c r="K31" s="215">
        <v>576</v>
      </c>
      <c r="L31" s="215"/>
      <c r="M31" s="215">
        <v>-4</v>
      </c>
      <c r="N31" s="215">
        <v>4</v>
      </c>
      <c r="O31" s="215">
        <v>5</v>
      </c>
      <c r="P31" s="216"/>
      <c r="Q31" s="215">
        <v>4</v>
      </c>
      <c r="R31" s="215">
        <v>9</v>
      </c>
      <c r="S31" s="216"/>
      <c r="T31" s="215">
        <v>4</v>
      </c>
      <c r="U31" s="494">
        <v>13</v>
      </c>
      <c r="V31" s="341">
        <v>14</v>
      </c>
    </row>
    <row r="32" spans="1:22" x14ac:dyDescent="0.25">
      <c r="A32" s="334"/>
    </row>
    <row r="33" spans="1:22" s="377" customFormat="1" ht="20.25" x14ac:dyDescent="0.55000000000000004">
      <c r="A33" s="341" t="s">
        <v>124</v>
      </c>
      <c r="B33" s="349">
        <v>1</v>
      </c>
      <c r="C33" s="349">
        <v>1</v>
      </c>
      <c r="D33" s="349">
        <v>-1</v>
      </c>
      <c r="E33" s="349">
        <v>2</v>
      </c>
      <c r="F33" s="349">
        <v>0</v>
      </c>
      <c r="G33" s="349">
        <v>0</v>
      </c>
      <c r="H33" s="349">
        <v>6</v>
      </c>
      <c r="I33" s="349">
        <v>-2</v>
      </c>
      <c r="J33" s="349">
        <v>0</v>
      </c>
      <c r="K33" s="349">
        <v>1</v>
      </c>
      <c r="L33" s="349"/>
      <c r="M33" s="349">
        <v>2</v>
      </c>
      <c r="N33" s="349">
        <v>0</v>
      </c>
      <c r="O33" s="349">
        <v>1</v>
      </c>
      <c r="P33" s="349"/>
      <c r="Q33" s="349">
        <v>2</v>
      </c>
      <c r="R33" s="349">
        <v>-1</v>
      </c>
      <c r="S33" s="349"/>
      <c r="T33" s="349">
        <v>1</v>
      </c>
      <c r="U33" s="349">
        <v>5</v>
      </c>
      <c r="V33" s="349">
        <v>2</v>
      </c>
    </row>
    <row r="34" spans="1:22" ht="18" x14ac:dyDescent="0.4">
      <c r="A34" s="341" t="s">
        <v>427</v>
      </c>
      <c r="B34" s="348">
        <v>85</v>
      </c>
      <c r="C34" s="348">
        <v>96</v>
      </c>
      <c r="D34" s="348">
        <v>132</v>
      </c>
      <c r="E34" s="348">
        <v>107</v>
      </c>
      <c r="F34" s="348">
        <v>76</v>
      </c>
      <c r="G34" s="348">
        <v>672</v>
      </c>
      <c r="H34" s="348">
        <v>707</v>
      </c>
      <c r="I34" s="348">
        <v>690</v>
      </c>
      <c r="J34" s="348">
        <v>689</v>
      </c>
      <c r="K34" s="348">
        <v>649</v>
      </c>
      <c r="L34" s="348"/>
      <c r="M34" s="348">
        <v>181</v>
      </c>
      <c r="N34" s="348">
        <v>129</v>
      </c>
      <c r="O34" s="348">
        <v>163</v>
      </c>
      <c r="P34" s="377"/>
      <c r="Q34" s="348">
        <v>236</v>
      </c>
      <c r="R34" s="348">
        <v>230</v>
      </c>
      <c r="S34" s="377"/>
      <c r="T34" s="348">
        <v>368</v>
      </c>
      <c r="U34" s="348">
        <v>331</v>
      </c>
      <c r="V34" s="348">
        <v>328</v>
      </c>
    </row>
    <row r="35" spans="1:22" ht="16.5" thickBot="1" x14ac:dyDescent="0.3">
      <c r="A35" s="401"/>
      <c r="B35" s="401"/>
      <c r="C35" s="401"/>
      <c r="D35" s="401"/>
      <c r="E35" s="401"/>
      <c r="F35" s="401"/>
      <c r="G35" s="401"/>
      <c r="H35" s="401"/>
      <c r="I35" s="401"/>
      <c r="J35" s="401"/>
      <c r="K35" s="401"/>
      <c r="L35" s="401"/>
      <c r="M35" s="401"/>
      <c r="N35" s="401"/>
      <c r="O35" s="401"/>
      <c r="P35" s="401"/>
      <c r="Q35" s="401"/>
      <c r="R35" s="401"/>
      <c r="S35" s="401"/>
      <c r="T35" s="401"/>
      <c r="U35" s="401"/>
      <c r="V35" s="401"/>
    </row>
    <row r="37" spans="1:22" x14ac:dyDescent="0.25">
      <c r="A37" s="397" t="s">
        <v>387</v>
      </c>
    </row>
    <row r="38" spans="1:22" x14ac:dyDescent="0.25">
      <c r="A38" s="230" t="s">
        <v>388</v>
      </c>
      <c r="B38" s="342">
        <v>1.32E-2</v>
      </c>
      <c r="C38" s="342">
        <v>1.3100000000000002E-2</v>
      </c>
      <c r="D38" s="342">
        <v>1.4200000000000001E-2</v>
      </c>
      <c r="E38" s="342">
        <v>1.4600000000000005E-2</v>
      </c>
      <c r="F38" s="342">
        <v>1.4500000000000002E-2</v>
      </c>
      <c r="G38" s="342">
        <v>1.1999999999999999E-2</v>
      </c>
      <c r="H38" s="342">
        <v>1.3100000000000002E-2</v>
      </c>
      <c r="I38" s="342">
        <v>1.3700000000000004E-2</v>
      </c>
      <c r="J38" s="342">
        <v>1.2100000000000001E-2</v>
      </c>
      <c r="K38" s="342">
        <v>1.4900000000000004E-2</v>
      </c>
      <c r="M38" s="342">
        <v>1.3099999999999999E-2</v>
      </c>
      <c r="N38" s="342">
        <v>1.3299999999999996E-2</v>
      </c>
      <c r="O38" s="342">
        <v>1.3500000000000002E-2</v>
      </c>
      <c r="Q38" s="342">
        <v>1.3699999999999997E-2</v>
      </c>
      <c r="R38" s="342">
        <v>1.3599999999999999E-2</v>
      </c>
      <c r="T38" s="342">
        <v>1.3899999999999999E-2</v>
      </c>
      <c r="U38" s="342">
        <v>1.3500000000000005E-2</v>
      </c>
      <c r="V38" s="342">
        <v>1.5599999999999994E-2</v>
      </c>
    </row>
    <row r="39" spans="1:22" x14ac:dyDescent="0.25">
      <c r="A39" s="230" t="s">
        <v>86</v>
      </c>
      <c r="B39" s="342">
        <v>-3.8999999999999998E-3</v>
      </c>
      <c r="C39" s="342">
        <v>-8.0000000000000004E-4</v>
      </c>
      <c r="D39" s="342">
        <v>7.3000000000000001E-3</v>
      </c>
      <c r="E39" s="342">
        <v>-5.0000000000000001E-4</v>
      </c>
      <c r="F39" s="342">
        <v>-6.6E-3</v>
      </c>
      <c r="G39" s="342">
        <v>-8.3999999999999995E-3</v>
      </c>
      <c r="H39" s="342">
        <v>2.0000000000000001E-4</v>
      </c>
      <c r="I39" s="342"/>
      <c r="J39" s="342"/>
      <c r="K39" s="342"/>
      <c r="M39" s="342">
        <v>-2.3999999999999998E-3</v>
      </c>
      <c r="N39" s="342">
        <v>-7.6E-3</v>
      </c>
      <c r="O39" s="342"/>
      <c r="Q39" s="342"/>
      <c r="R39" s="342"/>
      <c r="T39" s="342">
        <v>-1.9E-3</v>
      </c>
      <c r="U39" s="342">
        <v>-1.8E-3</v>
      </c>
      <c r="V39" s="342"/>
    </row>
    <row r="40" spans="1:22" x14ac:dyDescent="0.25">
      <c r="A40" s="230" t="s">
        <v>389</v>
      </c>
      <c r="B40" s="343">
        <v>1.8E-3</v>
      </c>
      <c r="C40" s="343">
        <v>5.0000000000000001E-4</v>
      </c>
      <c r="D40" s="343">
        <v>-3.3E-3</v>
      </c>
      <c r="E40" s="343">
        <v>5.9999999999999995E-4</v>
      </c>
      <c r="F40" s="343">
        <v>2.8999999999999998E-3</v>
      </c>
      <c r="G40" s="343">
        <v>3.8E-3</v>
      </c>
      <c r="H40" s="343">
        <v>5.9999999999999995E-4</v>
      </c>
      <c r="I40" s="343">
        <v>-3.5000000000000001E-3</v>
      </c>
      <c r="J40" s="343">
        <v>1.8E-3</v>
      </c>
      <c r="K40" s="343">
        <v>-2.8E-3</v>
      </c>
      <c r="M40" s="343">
        <v>1.1999999999999999E-3</v>
      </c>
      <c r="N40" s="343">
        <v>3.3999999999999998E-3</v>
      </c>
      <c r="O40" s="343">
        <v>-5.0000000000000001E-4</v>
      </c>
      <c r="Q40" s="343">
        <v>-2.7000000000000001E-3</v>
      </c>
      <c r="R40" s="343">
        <v>-1.5E-3</v>
      </c>
      <c r="T40" s="343">
        <v>8.9999999999999998E-4</v>
      </c>
      <c r="U40" s="343">
        <v>8.9999999999999998E-4</v>
      </c>
      <c r="V40" s="343">
        <v>-1.5E-3</v>
      </c>
    </row>
    <row r="41" spans="1:22" x14ac:dyDescent="0.25">
      <c r="A41" s="230" t="s">
        <v>390</v>
      </c>
      <c r="B41" s="119">
        <v>1.1099999999999999E-2</v>
      </c>
      <c r="C41" s="119">
        <v>1.2800000000000002E-2</v>
      </c>
      <c r="D41" s="119">
        <v>1.8200000000000001E-2</v>
      </c>
      <c r="E41" s="119">
        <v>1.4700000000000005E-2</v>
      </c>
      <c r="F41" s="119">
        <v>1.0800000000000002E-2</v>
      </c>
      <c r="G41" s="119">
        <v>7.3999999999999986E-3</v>
      </c>
      <c r="H41" s="119">
        <v>1.3900000000000003E-2</v>
      </c>
      <c r="I41" s="119">
        <v>1.0200000000000004E-2</v>
      </c>
      <c r="J41" s="119">
        <v>1.3900000000000001E-2</v>
      </c>
      <c r="K41" s="119">
        <v>1.2100000000000003E-2</v>
      </c>
      <c r="M41" s="119">
        <v>1.1899999999999999E-2</v>
      </c>
      <c r="N41" s="119">
        <v>9.099999999999997E-3</v>
      </c>
      <c r="O41" s="119">
        <v>1.3000000000000001E-2</v>
      </c>
      <c r="Q41" s="119">
        <v>1.0999999999999996E-2</v>
      </c>
      <c r="R41" s="119">
        <v>1.21E-2</v>
      </c>
      <c r="T41" s="119">
        <v>1.2899999999999998E-2</v>
      </c>
      <c r="U41" s="119">
        <v>1.2600000000000005E-2</v>
      </c>
      <c r="V41" s="119">
        <v>1.4099999999999994E-2</v>
      </c>
    </row>
    <row r="43" spans="1:22" x14ac:dyDescent="0.25">
      <c r="A43" s="230"/>
      <c r="B43" s="119"/>
      <c r="C43" s="119"/>
      <c r="E43" s="119"/>
      <c r="F43" s="119"/>
      <c r="G43" s="119"/>
      <c r="H43" s="119"/>
      <c r="I43" s="119"/>
      <c r="Q43" s="119"/>
      <c r="R43" s="119"/>
    </row>
    <row r="44" spans="1:22" x14ac:dyDescent="0.25">
      <c r="A44" s="493"/>
    </row>
  </sheetData>
  <sheetProtection password="CBFD" sheet="1" objects="1" scenarios="1"/>
  <mergeCells count="3">
    <mergeCell ref="T5:U5"/>
    <mergeCell ref="M5:N5"/>
    <mergeCell ref="B5:F5"/>
  </mergeCells>
  <pageMargins left="0.7" right="0.7" top="0.75" bottom="0.25" header="0.3" footer="0.05"/>
  <pageSetup scale="67" orientation="landscape" r:id="rId1"/>
  <headerFooter>
    <oddHeader>&amp;R&amp;G</oddHeader>
    <oddFooter>&amp;CPage 14</oddFoot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F69"/>
  <sheetViews>
    <sheetView zoomScale="80" zoomScaleNormal="80" workbookViewId="0"/>
  </sheetViews>
  <sheetFormatPr defaultColWidth="6.21875" defaultRowHeight="15.75" customHeight="1" x14ac:dyDescent="0.2"/>
  <cols>
    <col min="1" max="1" width="50.77734375" style="127" customWidth="1"/>
    <col min="2" max="2" width="10.88671875" style="127" customWidth="1"/>
    <col min="3" max="3" width="10.77734375" style="127" customWidth="1"/>
    <col min="4" max="6" width="10.88671875" style="127" customWidth="1"/>
    <col min="7" max="11" width="10.77734375" style="127" hidden="1" customWidth="1"/>
    <col min="12" max="12" width="1.77734375" style="127" customWidth="1"/>
    <col min="13" max="14" width="10.88671875" style="126" customWidth="1"/>
    <col min="15" max="15" width="10.88671875" style="126" hidden="1" customWidth="1"/>
    <col min="16" max="16" width="1.77734375" style="126" hidden="1" customWidth="1"/>
    <col min="17" max="18" width="10.88671875" style="126" hidden="1" customWidth="1"/>
    <col min="19" max="19" width="1.77734375" style="126" hidden="1" customWidth="1"/>
    <col min="20" max="20" width="10.88671875" style="126" hidden="1" customWidth="1"/>
    <col min="21" max="22" width="10.77734375" style="126" hidden="1" customWidth="1"/>
    <col min="23" max="28" width="6.21875" style="127"/>
    <col min="29" max="16384" width="6.21875" style="403"/>
  </cols>
  <sheetData>
    <row r="1" spans="1:32" s="124" customFormat="1" ht="18" customHeight="1" x14ac:dyDescent="0.25">
      <c r="A1" s="143" t="s">
        <v>35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402"/>
      <c r="Q1" s="345"/>
      <c r="R1" s="345"/>
      <c r="S1" s="402"/>
      <c r="T1" s="402"/>
      <c r="U1" s="402"/>
      <c r="V1" s="402"/>
      <c r="W1" s="122"/>
      <c r="X1" s="122"/>
      <c r="Y1" s="122"/>
      <c r="Z1" s="123"/>
      <c r="AA1" s="123"/>
      <c r="AB1" s="123"/>
    </row>
    <row r="2" spans="1:32" s="124" customFormat="1" ht="15.75" customHeight="1" x14ac:dyDescent="0.25">
      <c r="A2" s="121" t="s">
        <v>106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402"/>
      <c r="Q2" s="345"/>
      <c r="R2" s="345"/>
      <c r="S2" s="402"/>
      <c r="T2" s="402"/>
      <c r="U2" s="402"/>
      <c r="V2" s="402"/>
      <c r="W2" s="122"/>
      <c r="X2" s="122"/>
      <c r="Y2" s="122"/>
      <c r="Z2" s="123"/>
      <c r="AA2" s="123"/>
      <c r="AB2" s="123"/>
    </row>
    <row r="3" spans="1:32" s="124" customFormat="1" ht="15.75" customHeight="1" x14ac:dyDescent="0.25">
      <c r="A3" s="379" t="s">
        <v>12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402"/>
      <c r="Q3" s="345"/>
      <c r="R3" s="345"/>
      <c r="S3" s="402"/>
      <c r="T3" s="402"/>
      <c r="U3" s="402"/>
      <c r="V3" s="402"/>
      <c r="W3" s="122"/>
      <c r="X3" s="122"/>
      <c r="Y3" s="122"/>
      <c r="Z3" s="123"/>
      <c r="AA3" s="123"/>
      <c r="AB3" s="123"/>
    </row>
    <row r="4" spans="1:32" s="124" customFormat="1" ht="15.75" customHeight="1" x14ac:dyDescent="0.25">
      <c r="A4" s="345"/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402"/>
      <c r="Q4" s="345"/>
      <c r="R4" s="345"/>
      <c r="S4" s="402"/>
      <c r="T4" s="402"/>
      <c r="U4" s="402"/>
      <c r="V4" s="402"/>
      <c r="W4" s="122"/>
      <c r="X4" s="122"/>
      <c r="Y4" s="122"/>
      <c r="Z4" s="123"/>
      <c r="AA4" s="123"/>
      <c r="AB4" s="123"/>
    </row>
    <row r="5" spans="1:32" ht="15.75" customHeight="1" x14ac:dyDescent="0.25">
      <c r="A5" s="361"/>
      <c r="B5" s="502" t="s">
        <v>1</v>
      </c>
      <c r="C5" s="502"/>
      <c r="D5" s="502"/>
      <c r="E5" s="502"/>
      <c r="F5" s="502"/>
      <c r="G5" s="486"/>
      <c r="H5" s="486"/>
      <c r="I5" s="486"/>
      <c r="J5" s="486"/>
      <c r="K5" s="486"/>
      <c r="L5" s="361"/>
      <c r="M5" s="505" t="s">
        <v>5</v>
      </c>
      <c r="N5" s="505"/>
      <c r="O5" s="81"/>
      <c r="P5" s="125"/>
      <c r="Q5" s="81" t="s">
        <v>6</v>
      </c>
      <c r="R5" s="81"/>
      <c r="S5" s="125"/>
      <c r="T5" s="505" t="s">
        <v>2</v>
      </c>
      <c r="U5" s="505"/>
      <c r="V5" s="392"/>
      <c r="W5" s="126"/>
      <c r="X5" s="126"/>
      <c r="Y5" s="126"/>
      <c r="Z5" s="126"/>
    </row>
    <row r="6" spans="1:32" s="266" customFormat="1" ht="20.25" x14ac:dyDescent="0.55000000000000004">
      <c r="A6" s="338"/>
      <c r="B6" s="311" t="s">
        <v>408</v>
      </c>
      <c r="C6" s="311" t="s">
        <v>400</v>
      </c>
      <c r="D6" s="311" t="s">
        <v>351</v>
      </c>
      <c r="E6" s="311" t="s">
        <v>350</v>
      </c>
      <c r="F6" s="311" t="s">
        <v>349</v>
      </c>
      <c r="G6" s="311" t="s">
        <v>352</v>
      </c>
      <c r="H6" s="311" t="s">
        <v>300</v>
      </c>
      <c r="I6" s="311" t="s">
        <v>301</v>
      </c>
      <c r="J6" s="311" t="s">
        <v>302</v>
      </c>
      <c r="K6" s="311" t="s">
        <v>303</v>
      </c>
      <c r="L6" s="311"/>
      <c r="M6" s="335" t="s">
        <v>408</v>
      </c>
      <c r="N6" s="335" t="s">
        <v>349</v>
      </c>
      <c r="O6" s="311" t="s">
        <v>302</v>
      </c>
      <c r="P6" s="311"/>
      <c r="Q6" s="311" t="s">
        <v>350</v>
      </c>
      <c r="R6" s="311" t="s">
        <v>301</v>
      </c>
      <c r="S6" s="311"/>
      <c r="T6" s="311" t="s">
        <v>351</v>
      </c>
      <c r="U6" s="311" t="s">
        <v>300</v>
      </c>
      <c r="V6" s="335" t="s">
        <v>262</v>
      </c>
    </row>
    <row r="7" spans="1:32" ht="15.75" customHeight="1" x14ac:dyDescent="0.25">
      <c r="A7" s="363"/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128"/>
      <c r="N7" s="128"/>
      <c r="O7" s="128"/>
      <c r="P7" s="125"/>
      <c r="Q7" s="128"/>
      <c r="R7" s="128"/>
      <c r="S7" s="125"/>
      <c r="T7" s="128"/>
      <c r="U7" s="128"/>
      <c r="V7" s="128"/>
      <c r="W7" s="126"/>
      <c r="X7" s="126"/>
      <c r="Y7" s="126"/>
      <c r="Z7" s="126"/>
    </row>
    <row r="8" spans="1:32" ht="15" x14ac:dyDescent="0.2">
      <c r="A8" s="394" t="s">
        <v>206</v>
      </c>
      <c r="B8" s="314">
        <v>474</v>
      </c>
      <c r="C8" s="314">
        <v>469</v>
      </c>
      <c r="D8" s="314">
        <v>415</v>
      </c>
      <c r="E8" s="314">
        <v>340</v>
      </c>
      <c r="F8" s="314">
        <v>413</v>
      </c>
      <c r="G8" s="314">
        <v>546</v>
      </c>
      <c r="H8" s="314">
        <v>494</v>
      </c>
      <c r="I8" s="314">
        <v>617</v>
      </c>
      <c r="J8" s="314">
        <v>404</v>
      </c>
      <c r="K8" s="314">
        <v>349</v>
      </c>
      <c r="L8" s="404"/>
      <c r="M8" s="314">
        <v>943</v>
      </c>
      <c r="N8" s="314">
        <v>959</v>
      </c>
      <c r="O8" s="314">
        <v>753</v>
      </c>
      <c r="P8" s="139"/>
      <c r="Q8" s="314">
        <v>1299</v>
      </c>
      <c r="R8" s="314">
        <v>1370</v>
      </c>
      <c r="S8" s="139"/>
      <c r="T8" s="314">
        <v>1714</v>
      </c>
      <c r="U8" s="314">
        <v>1864</v>
      </c>
      <c r="V8" s="314">
        <v>1533</v>
      </c>
      <c r="W8" s="126"/>
      <c r="X8" s="129"/>
      <c r="Y8" s="126"/>
      <c r="Z8" s="126"/>
    </row>
    <row r="9" spans="1:32" ht="15" x14ac:dyDescent="0.2">
      <c r="A9" s="333" t="s">
        <v>207</v>
      </c>
      <c r="B9" s="313">
        <v>22</v>
      </c>
      <c r="C9" s="313">
        <v>20</v>
      </c>
      <c r="D9" s="313">
        <v>22</v>
      </c>
      <c r="E9" s="313">
        <v>18</v>
      </c>
      <c r="F9" s="313">
        <v>22</v>
      </c>
      <c r="G9" s="313">
        <v>20</v>
      </c>
      <c r="H9" s="313">
        <v>18</v>
      </c>
      <c r="I9" s="313">
        <v>22</v>
      </c>
      <c r="J9" s="313">
        <v>18</v>
      </c>
      <c r="K9" s="313">
        <v>12</v>
      </c>
      <c r="L9" s="211"/>
      <c r="M9" s="313">
        <v>42</v>
      </c>
      <c r="N9" s="313">
        <v>42</v>
      </c>
      <c r="O9" s="313">
        <v>30</v>
      </c>
      <c r="P9" s="361"/>
      <c r="Q9" s="313">
        <v>60</v>
      </c>
      <c r="R9" s="313">
        <v>52</v>
      </c>
      <c r="S9" s="361"/>
      <c r="T9" s="313">
        <v>82</v>
      </c>
      <c r="U9" s="313">
        <v>70</v>
      </c>
      <c r="V9" s="313">
        <v>101</v>
      </c>
      <c r="W9" s="126"/>
      <c r="X9" s="129"/>
      <c r="Y9" s="126"/>
      <c r="Z9" s="126"/>
    </row>
    <row r="10" spans="1:32" ht="15" x14ac:dyDescent="0.2">
      <c r="A10" s="333" t="s">
        <v>208</v>
      </c>
      <c r="B10" s="313">
        <v>500</v>
      </c>
      <c r="C10" s="313">
        <v>487</v>
      </c>
      <c r="D10" s="313">
        <v>474</v>
      </c>
      <c r="E10" s="313">
        <v>435</v>
      </c>
      <c r="F10" s="313">
        <v>507</v>
      </c>
      <c r="G10" s="313">
        <v>534</v>
      </c>
      <c r="H10" s="313">
        <v>462</v>
      </c>
      <c r="I10" s="313">
        <v>554</v>
      </c>
      <c r="J10" s="313">
        <v>369</v>
      </c>
      <c r="K10" s="313">
        <v>356</v>
      </c>
      <c r="L10" s="211"/>
      <c r="M10" s="313">
        <v>987</v>
      </c>
      <c r="N10" s="313">
        <v>1041</v>
      </c>
      <c r="O10" s="313">
        <v>725</v>
      </c>
      <c r="P10" s="361"/>
      <c r="Q10" s="313">
        <v>1476</v>
      </c>
      <c r="R10" s="313">
        <v>1279</v>
      </c>
      <c r="S10" s="361"/>
      <c r="T10" s="313">
        <v>1950</v>
      </c>
      <c r="U10" s="313">
        <v>1741</v>
      </c>
      <c r="V10" s="313">
        <v>1489</v>
      </c>
      <c r="W10" s="126"/>
      <c r="X10" s="129"/>
      <c r="Y10" s="126"/>
      <c r="Z10" s="126"/>
    </row>
    <row r="11" spans="1:32" ht="15" x14ac:dyDescent="0.2">
      <c r="A11" s="405" t="s">
        <v>209</v>
      </c>
      <c r="B11" s="313">
        <v>215</v>
      </c>
      <c r="C11" s="313">
        <v>262</v>
      </c>
      <c r="D11" s="313">
        <v>152</v>
      </c>
      <c r="E11" s="313">
        <v>97</v>
      </c>
      <c r="F11" s="313">
        <v>100</v>
      </c>
      <c r="G11" s="313">
        <v>119</v>
      </c>
      <c r="H11" s="313">
        <v>72</v>
      </c>
      <c r="I11" s="313">
        <v>71</v>
      </c>
      <c r="J11" s="313">
        <v>48</v>
      </c>
      <c r="K11" s="313">
        <v>38</v>
      </c>
      <c r="L11" s="211"/>
      <c r="M11" s="313">
        <v>477</v>
      </c>
      <c r="N11" s="313">
        <v>219</v>
      </c>
      <c r="O11" s="313">
        <v>86</v>
      </c>
      <c r="P11" s="361"/>
      <c r="Q11" s="313">
        <v>316</v>
      </c>
      <c r="R11" s="313">
        <v>157</v>
      </c>
      <c r="S11" s="361"/>
      <c r="T11" s="313">
        <v>468</v>
      </c>
      <c r="U11" s="313">
        <v>229</v>
      </c>
      <c r="V11" s="313">
        <v>332</v>
      </c>
      <c r="W11" s="126"/>
      <c r="X11" s="129"/>
      <c r="Y11" s="126"/>
      <c r="Z11" s="126"/>
    </row>
    <row r="12" spans="1:32" ht="17.25" x14ac:dyDescent="0.35">
      <c r="A12" s="333" t="s">
        <v>299</v>
      </c>
      <c r="B12" s="315">
        <v>47</v>
      </c>
      <c r="C12" s="315">
        <v>45</v>
      </c>
      <c r="D12" s="315">
        <v>40</v>
      </c>
      <c r="E12" s="315">
        <v>42</v>
      </c>
      <c r="F12" s="315">
        <v>45</v>
      </c>
      <c r="G12" s="315">
        <v>57</v>
      </c>
      <c r="H12" s="315">
        <v>51</v>
      </c>
      <c r="I12" s="315">
        <v>47</v>
      </c>
      <c r="J12" s="315">
        <v>49</v>
      </c>
      <c r="K12" s="315">
        <v>47</v>
      </c>
      <c r="L12" s="211"/>
      <c r="M12" s="315">
        <v>92</v>
      </c>
      <c r="N12" s="315">
        <v>102</v>
      </c>
      <c r="O12" s="315">
        <v>96</v>
      </c>
      <c r="P12" s="361"/>
      <c r="Q12" s="315">
        <v>144</v>
      </c>
      <c r="R12" s="315">
        <v>143</v>
      </c>
      <c r="S12" s="361"/>
      <c r="T12" s="315">
        <v>184</v>
      </c>
      <c r="U12" s="315">
        <v>194</v>
      </c>
      <c r="V12" s="315">
        <v>194</v>
      </c>
      <c r="W12" s="126"/>
      <c r="X12" s="129"/>
      <c r="Y12" s="126"/>
      <c r="Z12" s="126"/>
    </row>
    <row r="13" spans="1:32" s="138" customFormat="1" x14ac:dyDescent="0.25">
      <c r="A13" s="194" t="s">
        <v>82</v>
      </c>
      <c r="B13" s="84">
        <v>1258</v>
      </c>
      <c r="C13" s="84">
        <v>1283</v>
      </c>
      <c r="D13" s="84">
        <v>1103</v>
      </c>
      <c r="E13" s="84">
        <v>932</v>
      </c>
      <c r="F13" s="84">
        <v>1087</v>
      </c>
      <c r="G13" s="84">
        <v>1276</v>
      </c>
      <c r="H13" s="84">
        <v>1097</v>
      </c>
      <c r="I13" s="84">
        <v>1311</v>
      </c>
      <c r="J13" s="84">
        <v>888</v>
      </c>
      <c r="K13" s="84">
        <v>802</v>
      </c>
      <c r="L13" s="194"/>
      <c r="M13" s="84">
        <v>2541</v>
      </c>
      <c r="N13" s="84">
        <v>2363</v>
      </c>
      <c r="O13" s="84">
        <v>1690</v>
      </c>
      <c r="P13" s="13"/>
      <c r="Q13" s="84">
        <v>3295</v>
      </c>
      <c r="R13" s="84">
        <v>3001</v>
      </c>
      <c r="S13" s="13"/>
      <c r="T13" s="84">
        <v>4398</v>
      </c>
      <c r="U13" s="84">
        <v>4098</v>
      </c>
      <c r="V13" s="84">
        <v>3649</v>
      </c>
      <c r="W13" s="195"/>
      <c r="X13" s="196"/>
      <c r="Y13" s="195"/>
      <c r="Z13" s="195"/>
      <c r="AA13" s="133"/>
      <c r="AB13" s="133"/>
    </row>
    <row r="14" spans="1:32" s="138" customFormat="1" x14ac:dyDescent="0.25">
      <c r="A14" s="193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194"/>
      <c r="M14" s="84"/>
      <c r="N14" s="84"/>
      <c r="O14" s="84"/>
      <c r="P14" s="13"/>
      <c r="Q14" s="84"/>
      <c r="R14" s="84"/>
      <c r="S14" s="13"/>
      <c r="T14" s="84"/>
      <c r="U14" s="84"/>
      <c r="V14" s="84"/>
      <c r="W14" s="195"/>
      <c r="X14" s="196"/>
      <c r="Y14" s="195"/>
      <c r="Z14" s="195"/>
      <c r="AA14" s="133"/>
      <c r="AB14" s="133"/>
    </row>
    <row r="15" spans="1:32" ht="17.25" x14ac:dyDescent="0.35">
      <c r="A15" s="379" t="s">
        <v>98</v>
      </c>
      <c r="B15" s="315">
        <v>8</v>
      </c>
      <c r="C15" s="315">
        <v>7</v>
      </c>
      <c r="D15" s="315">
        <v>8</v>
      </c>
      <c r="E15" s="315">
        <v>9</v>
      </c>
      <c r="F15" s="315">
        <v>11</v>
      </c>
      <c r="G15" s="315">
        <v>9</v>
      </c>
      <c r="H15" s="315">
        <v>10</v>
      </c>
      <c r="I15" s="315">
        <v>10</v>
      </c>
      <c r="J15" s="315">
        <v>11</v>
      </c>
      <c r="K15" s="315">
        <v>11</v>
      </c>
      <c r="L15" s="406"/>
      <c r="M15" s="315">
        <v>15</v>
      </c>
      <c r="N15" s="315">
        <v>20</v>
      </c>
      <c r="O15" s="315">
        <v>22</v>
      </c>
      <c r="P15" s="362"/>
      <c r="Q15" s="315">
        <v>29</v>
      </c>
      <c r="R15" s="315">
        <v>32</v>
      </c>
      <c r="S15" s="362"/>
      <c r="T15" s="315">
        <v>37</v>
      </c>
      <c r="U15" s="315">
        <v>42</v>
      </c>
      <c r="V15" s="315">
        <v>47</v>
      </c>
      <c r="W15" s="130"/>
      <c r="X15" s="131"/>
      <c r="Y15" s="130"/>
      <c r="Z15" s="130"/>
      <c r="AA15" s="132"/>
      <c r="AB15" s="132"/>
      <c r="AC15" s="407"/>
      <c r="AD15" s="407"/>
      <c r="AE15" s="407"/>
      <c r="AF15" s="407"/>
    </row>
    <row r="16" spans="1:32" s="138" customFormat="1" ht="18" x14ac:dyDescent="0.4">
      <c r="A16" s="209" t="s">
        <v>99</v>
      </c>
      <c r="B16" s="54">
        <v>1266</v>
      </c>
      <c r="C16" s="54">
        <v>1290</v>
      </c>
      <c r="D16" s="54">
        <v>1111</v>
      </c>
      <c r="E16" s="54">
        <v>941</v>
      </c>
      <c r="F16" s="54">
        <v>1098</v>
      </c>
      <c r="G16" s="54">
        <v>1285</v>
      </c>
      <c r="H16" s="54">
        <v>1107</v>
      </c>
      <c r="I16" s="54">
        <v>1321</v>
      </c>
      <c r="J16" s="54">
        <v>899</v>
      </c>
      <c r="K16" s="54">
        <v>813</v>
      </c>
      <c r="L16" s="408"/>
      <c r="M16" s="54">
        <v>2556</v>
      </c>
      <c r="N16" s="54">
        <v>2383</v>
      </c>
      <c r="O16" s="54">
        <v>1712</v>
      </c>
      <c r="P16" s="140"/>
      <c r="Q16" s="54">
        <v>3324</v>
      </c>
      <c r="R16" s="54">
        <v>3033</v>
      </c>
      <c r="S16" s="140"/>
      <c r="T16" s="54">
        <v>4435</v>
      </c>
      <c r="U16" s="54">
        <v>4140</v>
      </c>
      <c r="V16" s="54">
        <v>3696</v>
      </c>
      <c r="W16" s="134"/>
      <c r="X16" s="135"/>
      <c r="Y16" s="134"/>
      <c r="Z16" s="134"/>
      <c r="AA16" s="136"/>
      <c r="AB16" s="136"/>
      <c r="AC16" s="137"/>
      <c r="AD16" s="137"/>
      <c r="AE16" s="137"/>
      <c r="AF16" s="137"/>
    </row>
    <row r="17" spans="1:25" ht="15.75" customHeight="1" x14ac:dyDescent="0.2">
      <c r="A17" s="126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P17" s="130"/>
      <c r="S17" s="130"/>
      <c r="T17" s="130"/>
      <c r="U17" s="130"/>
      <c r="V17" s="130"/>
      <c r="W17" s="126"/>
      <c r="X17" s="126"/>
      <c r="Y17" s="126"/>
    </row>
    <row r="18" spans="1:25" ht="15.75" customHeight="1" x14ac:dyDescent="0.2">
      <c r="A18" s="126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P18" s="130"/>
      <c r="S18" s="130"/>
      <c r="T18" s="130"/>
      <c r="U18" s="130"/>
      <c r="V18" s="130"/>
      <c r="W18" s="126"/>
      <c r="X18" s="126"/>
      <c r="Y18" s="126"/>
    </row>
    <row r="19" spans="1:25" ht="15.75" customHeight="1" x14ac:dyDescent="0.2">
      <c r="A19" s="126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P19" s="130"/>
      <c r="S19" s="130"/>
      <c r="T19" s="130"/>
      <c r="U19" s="130"/>
      <c r="V19" s="130"/>
      <c r="W19" s="126"/>
      <c r="X19" s="126"/>
      <c r="Y19" s="126"/>
    </row>
    <row r="20" spans="1:25" ht="15.75" customHeight="1" x14ac:dyDescent="0.2">
      <c r="A20" s="126"/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P20" s="130"/>
      <c r="S20" s="130"/>
      <c r="T20" s="130"/>
      <c r="U20" s="130"/>
      <c r="V20" s="130"/>
      <c r="W20" s="126"/>
      <c r="X20" s="126"/>
      <c r="Y20" s="126"/>
    </row>
    <row r="21" spans="1:25" ht="15.75" customHeight="1" x14ac:dyDescent="0.2">
      <c r="A21" s="126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P21" s="130"/>
      <c r="S21" s="130"/>
      <c r="T21" s="130"/>
      <c r="U21" s="130"/>
      <c r="V21" s="130"/>
      <c r="W21" s="126"/>
      <c r="X21" s="126"/>
      <c r="Y21" s="126"/>
    </row>
    <row r="22" spans="1:25" ht="15.75" customHeight="1" x14ac:dyDescent="0.2">
      <c r="A22" s="126"/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P22" s="130"/>
      <c r="S22" s="130"/>
      <c r="T22" s="130"/>
      <c r="U22" s="130"/>
      <c r="V22" s="130"/>
      <c r="W22" s="126"/>
      <c r="X22" s="126"/>
      <c r="Y22" s="126"/>
    </row>
    <row r="23" spans="1:25" ht="15.75" customHeight="1" x14ac:dyDescent="0.2">
      <c r="A23" s="126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P23" s="130"/>
      <c r="S23" s="130"/>
      <c r="T23" s="130"/>
      <c r="U23" s="130"/>
      <c r="V23" s="130"/>
      <c r="W23" s="126"/>
      <c r="X23" s="126"/>
      <c r="Y23" s="126"/>
    </row>
    <row r="24" spans="1:25" ht="15.75" customHeight="1" x14ac:dyDescent="0.2">
      <c r="A24" s="126"/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P24" s="130"/>
      <c r="S24" s="130"/>
      <c r="T24" s="130"/>
      <c r="U24" s="130"/>
      <c r="V24" s="130"/>
      <c r="W24" s="126"/>
      <c r="X24" s="126"/>
      <c r="Y24" s="126"/>
    </row>
    <row r="25" spans="1:25" ht="15.75" customHeight="1" x14ac:dyDescent="0.2">
      <c r="A25" s="126"/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P25" s="130"/>
      <c r="S25" s="130"/>
      <c r="T25" s="130"/>
      <c r="U25" s="130"/>
      <c r="V25" s="130"/>
      <c r="W25" s="126"/>
      <c r="X25" s="126"/>
      <c r="Y25" s="126"/>
    </row>
    <row r="26" spans="1:25" ht="15.75" customHeight="1" x14ac:dyDescent="0.2">
      <c r="A26" s="126"/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P26" s="130"/>
      <c r="S26" s="130"/>
      <c r="T26" s="130"/>
      <c r="U26" s="130"/>
      <c r="V26" s="130"/>
      <c r="W26" s="126"/>
      <c r="X26" s="126"/>
      <c r="Y26" s="126"/>
    </row>
    <row r="27" spans="1:25" ht="15.75" customHeight="1" x14ac:dyDescent="0.2">
      <c r="A27" s="126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P27" s="130"/>
      <c r="S27" s="130"/>
      <c r="T27" s="130"/>
      <c r="U27" s="130"/>
      <c r="V27" s="130"/>
      <c r="W27" s="126"/>
      <c r="X27" s="126"/>
      <c r="Y27" s="126"/>
    </row>
    <row r="28" spans="1:25" ht="15.75" customHeight="1" x14ac:dyDescent="0.2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P28" s="130"/>
      <c r="S28" s="130"/>
      <c r="T28" s="130"/>
      <c r="U28" s="130"/>
      <c r="V28" s="130"/>
      <c r="W28" s="126"/>
      <c r="X28" s="126"/>
      <c r="Y28" s="126"/>
    </row>
    <row r="29" spans="1:25" ht="15.75" customHeight="1" x14ac:dyDescent="0.2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W29" s="126"/>
      <c r="X29" s="126"/>
      <c r="Y29" s="126"/>
    </row>
    <row r="30" spans="1:25" ht="15.75" customHeight="1" x14ac:dyDescent="0.2">
      <c r="A30" s="126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W30" s="126"/>
      <c r="X30" s="126"/>
      <c r="Y30" s="126"/>
    </row>
    <row r="31" spans="1:25" ht="15.75" customHeight="1" x14ac:dyDescent="0.2">
      <c r="A31" s="126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W31" s="126"/>
      <c r="X31" s="126"/>
      <c r="Y31" s="126"/>
    </row>
    <row r="32" spans="1:25" ht="15.75" customHeight="1" x14ac:dyDescent="0.2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W32" s="126"/>
      <c r="X32" s="126"/>
      <c r="Y32" s="126"/>
    </row>
    <row r="33" spans="1:25" ht="15.75" customHeight="1" x14ac:dyDescent="0.2">
      <c r="A33" s="126"/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W33" s="126"/>
      <c r="X33" s="126"/>
      <c r="Y33" s="126"/>
    </row>
    <row r="34" spans="1:25" ht="15.75" customHeight="1" x14ac:dyDescent="0.2">
      <c r="A34" s="126"/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W34" s="126"/>
      <c r="X34" s="126"/>
      <c r="Y34" s="126"/>
    </row>
    <row r="35" spans="1:25" ht="15.75" customHeight="1" x14ac:dyDescent="0.2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W35" s="126"/>
      <c r="X35" s="126"/>
      <c r="Y35" s="126"/>
    </row>
    <row r="36" spans="1:25" ht="15.75" customHeight="1" x14ac:dyDescent="0.2">
      <c r="A36" s="126"/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W36" s="126"/>
      <c r="X36" s="126"/>
      <c r="Y36" s="126"/>
    </row>
    <row r="37" spans="1:25" ht="15.75" customHeight="1" x14ac:dyDescent="0.2">
      <c r="A37" s="126"/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W37" s="126"/>
      <c r="X37" s="126"/>
      <c r="Y37" s="126"/>
    </row>
    <row r="38" spans="1:25" ht="15.75" customHeight="1" x14ac:dyDescent="0.2">
      <c r="A38" s="126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W38" s="126"/>
      <c r="X38" s="126"/>
      <c r="Y38" s="126"/>
    </row>
    <row r="39" spans="1:25" ht="15.75" customHeight="1" x14ac:dyDescent="0.2">
      <c r="A39" s="126"/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W39" s="126"/>
      <c r="X39" s="126"/>
      <c r="Y39" s="126"/>
    </row>
    <row r="40" spans="1:25" ht="15.75" customHeight="1" x14ac:dyDescent="0.2">
      <c r="A40" s="130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W40" s="126"/>
      <c r="X40" s="126"/>
      <c r="Y40" s="126"/>
    </row>
    <row r="41" spans="1:25" ht="15.75" customHeight="1" x14ac:dyDescent="0.2">
      <c r="A41" s="130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W41" s="126"/>
      <c r="X41" s="126"/>
      <c r="Y41" s="126"/>
    </row>
    <row r="42" spans="1:25" ht="15.75" customHeight="1" x14ac:dyDescent="0.2">
      <c r="A42" s="130"/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W42" s="126"/>
      <c r="X42" s="126"/>
      <c r="Y42" s="126"/>
    </row>
    <row r="43" spans="1:25" ht="15.75" customHeight="1" x14ac:dyDescent="0.2">
      <c r="A43" s="130"/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W43" s="126"/>
      <c r="X43" s="126"/>
      <c r="Y43" s="126"/>
    </row>
    <row r="44" spans="1:25" ht="15.75" customHeight="1" x14ac:dyDescent="0.2">
      <c r="A44" s="130"/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W44" s="126"/>
      <c r="X44" s="126"/>
      <c r="Y44" s="126"/>
    </row>
    <row r="45" spans="1:25" ht="15.75" customHeight="1" x14ac:dyDescent="0.2">
      <c r="A45" s="130"/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W45" s="126"/>
      <c r="X45" s="126"/>
      <c r="Y45" s="126"/>
    </row>
    <row r="46" spans="1:25" ht="15.75" customHeight="1" x14ac:dyDescent="0.2">
      <c r="A46" s="130"/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W46" s="126"/>
      <c r="X46" s="126"/>
      <c r="Y46" s="126"/>
    </row>
    <row r="47" spans="1:25" ht="15.75" customHeight="1" x14ac:dyDescent="0.2">
      <c r="A47" s="130"/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W47" s="126"/>
      <c r="X47" s="126"/>
      <c r="Y47" s="126"/>
    </row>
    <row r="48" spans="1:25" ht="15.75" customHeight="1" x14ac:dyDescent="0.2">
      <c r="A48" s="126"/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W48" s="126"/>
      <c r="X48" s="126"/>
      <c r="Y48" s="126"/>
    </row>
    <row r="49" spans="1:25" ht="15.75" customHeight="1" x14ac:dyDescent="0.2">
      <c r="A49" s="126"/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W49" s="126"/>
      <c r="X49" s="126"/>
      <c r="Y49" s="126"/>
    </row>
    <row r="50" spans="1:25" ht="15.75" customHeight="1" x14ac:dyDescent="0.2">
      <c r="A50" s="126"/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W50" s="126"/>
      <c r="X50" s="126"/>
      <c r="Y50" s="126"/>
    </row>
    <row r="51" spans="1:25" ht="15.75" customHeight="1" x14ac:dyDescent="0.2">
      <c r="A51" s="126"/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W51" s="126"/>
      <c r="X51" s="126"/>
      <c r="Y51" s="126"/>
    </row>
    <row r="52" spans="1:25" ht="15.75" customHeight="1" x14ac:dyDescent="0.2">
      <c r="A52" s="126"/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W52" s="126"/>
      <c r="X52" s="126"/>
      <c r="Y52" s="126"/>
    </row>
    <row r="53" spans="1:25" ht="15.75" customHeight="1" x14ac:dyDescent="0.2">
      <c r="A53" s="126"/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W53" s="126"/>
      <c r="X53" s="126"/>
      <c r="Y53" s="126"/>
    </row>
    <row r="54" spans="1:25" ht="15.75" customHeight="1" x14ac:dyDescent="0.2">
      <c r="A54" s="126"/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W54" s="126"/>
      <c r="X54" s="126"/>
      <c r="Y54" s="126"/>
    </row>
    <row r="55" spans="1:25" ht="15.75" customHeight="1" x14ac:dyDescent="0.2">
      <c r="A55" s="126"/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W55" s="126"/>
      <c r="X55" s="126"/>
      <c r="Y55" s="126"/>
    </row>
    <row r="56" spans="1:25" ht="15.75" customHeight="1" x14ac:dyDescent="0.2">
      <c r="A56" s="126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W56" s="126"/>
      <c r="X56" s="126"/>
      <c r="Y56" s="126"/>
    </row>
    <row r="57" spans="1:25" ht="15.75" customHeight="1" x14ac:dyDescent="0.2">
      <c r="A57" s="126"/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W57" s="126"/>
      <c r="X57" s="126"/>
      <c r="Y57" s="126"/>
    </row>
    <row r="58" spans="1:25" ht="15.75" customHeight="1" x14ac:dyDescent="0.2">
      <c r="A58" s="126"/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W58" s="126"/>
      <c r="X58" s="126"/>
      <c r="Y58" s="126"/>
    </row>
    <row r="59" spans="1:25" ht="15.75" customHeight="1" x14ac:dyDescent="0.2">
      <c r="A59" s="126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W59" s="126"/>
      <c r="X59" s="126"/>
      <c r="Y59" s="126"/>
    </row>
    <row r="60" spans="1:25" ht="15.75" customHeight="1" x14ac:dyDescent="0.2">
      <c r="A60" s="126"/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W60" s="126"/>
      <c r="X60" s="126"/>
      <c r="Y60" s="126"/>
    </row>
    <row r="61" spans="1:25" ht="15.75" customHeight="1" x14ac:dyDescent="0.2">
      <c r="A61" s="126"/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W61" s="126"/>
      <c r="X61" s="126"/>
      <c r="Y61" s="126"/>
    </row>
    <row r="62" spans="1:25" ht="15.75" customHeight="1" x14ac:dyDescent="0.2">
      <c r="A62" s="126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W62" s="126"/>
      <c r="X62" s="126"/>
      <c r="Y62" s="126"/>
    </row>
    <row r="63" spans="1:25" ht="15.75" customHeight="1" x14ac:dyDescent="0.2">
      <c r="A63" s="126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W63" s="126"/>
      <c r="X63" s="126"/>
      <c r="Y63" s="126"/>
    </row>
    <row r="64" spans="1:25" ht="15.75" customHeight="1" x14ac:dyDescent="0.2">
      <c r="A64" s="126"/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W64" s="126"/>
      <c r="X64" s="126"/>
      <c r="Y64" s="126"/>
    </row>
    <row r="65" spans="1:25" ht="15.75" customHeight="1" x14ac:dyDescent="0.2">
      <c r="A65" s="126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W65" s="126"/>
      <c r="X65" s="126"/>
      <c r="Y65" s="126"/>
    </row>
    <row r="66" spans="1:25" ht="15.75" customHeight="1" x14ac:dyDescent="0.2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W66" s="126"/>
      <c r="X66" s="126"/>
      <c r="Y66" s="126"/>
    </row>
    <row r="67" spans="1:25" ht="15.75" customHeight="1" x14ac:dyDescent="0.2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W67" s="126"/>
      <c r="X67" s="126"/>
      <c r="Y67" s="126"/>
    </row>
    <row r="68" spans="1:25" ht="15.75" customHeight="1" x14ac:dyDescent="0.2">
      <c r="A68" s="126"/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W68" s="126"/>
      <c r="X68" s="126"/>
      <c r="Y68" s="126"/>
    </row>
    <row r="69" spans="1:25" ht="15.75" customHeight="1" x14ac:dyDescent="0.2">
      <c r="A69" s="126"/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W69" s="126"/>
      <c r="X69" s="126"/>
      <c r="Y69" s="126"/>
    </row>
  </sheetData>
  <sheetProtection password="CBFD" sheet="1" objects="1" scenarios="1"/>
  <mergeCells count="3">
    <mergeCell ref="T5:U5"/>
    <mergeCell ref="M5:N5"/>
    <mergeCell ref="B5:F5"/>
  </mergeCells>
  <phoneticPr fontId="0" type="noConversion"/>
  <pageMargins left="0.7" right="0.7" top="0.75" bottom="0.25" header="0.3" footer="0.05"/>
  <pageSetup scale="75" orientation="landscape" r:id="rId1"/>
  <headerFooter>
    <oddHeader>&amp;R&amp;G</oddHeader>
    <oddFooter>&amp;CPage 15</oddFoot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V27"/>
  <sheetViews>
    <sheetView zoomScale="80" zoomScaleNormal="80" workbookViewId="0"/>
  </sheetViews>
  <sheetFormatPr defaultRowHeight="15.75" x14ac:dyDescent="0.25"/>
  <cols>
    <col min="1" max="1" width="55.109375" style="266" customWidth="1"/>
    <col min="2" max="2" width="10.88671875" style="266" customWidth="1"/>
    <col min="3" max="3" width="10.77734375" style="266" customWidth="1"/>
    <col min="4" max="6" width="10.88671875" style="266" customWidth="1"/>
    <col min="7" max="11" width="10.77734375" style="266" hidden="1" customWidth="1"/>
    <col min="12" max="12" width="1.88671875" style="266" customWidth="1"/>
    <col min="13" max="14" width="10.88671875" style="266" customWidth="1"/>
    <col min="15" max="15" width="10.88671875" style="266" hidden="1" customWidth="1"/>
    <col min="16" max="16" width="1.77734375" style="266" hidden="1" customWidth="1"/>
    <col min="17" max="18" width="10.88671875" style="266" hidden="1" customWidth="1"/>
    <col min="19" max="19" width="1.77734375" style="266" hidden="1" customWidth="1"/>
    <col min="20" max="20" width="10.88671875" style="266" hidden="1" customWidth="1"/>
    <col min="21" max="21" width="10.77734375" style="266" hidden="1" customWidth="1"/>
    <col min="22" max="22" width="11.6640625" style="266" hidden="1" customWidth="1"/>
    <col min="23" max="23" width="8.88671875" style="266" customWidth="1"/>
    <col min="24" max="16384" width="8.88671875" style="266"/>
  </cols>
  <sheetData>
    <row r="1" spans="1:22" ht="18" customHeight="1" x14ac:dyDescent="0.25">
      <c r="A1" s="143" t="s">
        <v>35</v>
      </c>
    </row>
    <row r="2" spans="1:22" ht="18" x14ac:dyDescent="0.25">
      <c r="A2" s="143" t="s">
        <v>165</v>
      </c>
    </row>
    <row r="3" spans="1:22" x14ac:dyDescent="0.25">
      <c r="A3" s="168" t="s">
        <v>12</v>
      </c>
    </row>
    <row r="5" spans="1:22" s="334" customFormat="1" x14ac:dyDescent="0.25">
      <c r="A5" s="338"/>
      <c r="B5" s="504" t="s">
        <v>1</v>
      </c>
      <c r="C5" s="504"/>
      <c r="D5" s="504"/>
      <c r="E5" s="504"/>
      <c r="F5" s="504"/>
      <c r="G5" s="499"/>
      <c r="H5" s="499"/>
      <c r="I5" s="499"/>
      <c r="J5" s="499"/>
      <c r="K5" s="499"/>
      <c r="L5" s="338"/>
      <c r="M5" s="504" t="s">
        <v>5</v>
      </c>
      <c r="N5" s="504"/>
      <c r="O5" s="340"/>
      <c r="P5" s="341"/>
      <c r="Q5" s="339" t="s">
        <v>6</v>
      </c>
      <c r="R5" s="340"/>
      <c r="S5" s="338"/>
      <c r="T5" s="504" t="s">
        <v>2</v>
      </c>
      <c r="U5" s="504"/>
      <c r="V5" s="340"/>
    </row>
    <row r="6" spans="1:22" ht="20.25" x14ac:dyDescent="0.55000000000000004">
      <c r="A6" s="338"/>
      <c r="B6" s="311" t="s">
        <v>408</v>
      </c>
      <c r="C6" s="311" t="s">
        <v>400</v>
      </c>
      <c r="D6" s="311" t="s">
        <v>351</v>
      </c>
      <c r="E6" s="311" t="s">
        <v>350</v>
      </c>
      <c r="F6" s="311" t="s">
        <v>349</v>
      </c>
      <c r="G6" s="311" t="s">
        <v>352</v>
      </c>
      <c r="H6" s="311" t="s">
        <v>300</v>
      </c>
      <c r="I6" s="311" t="s">
        <v>301</v>
      </c>
      <c r="J6" s="311" t="s">
        <v>302</v>
      </c>
      <c r="K6" s="311" t="s">
        <v>303</v>
      </c>
      <c r="L6" s="311"/>
      <c r="M6" s="335" t="s">
        <v>408</v>
      </c>
      <c r="N6" s="335" t="s">
        <v>349</v>
      </c>
      <c r="O6" s="311" t="s">
        <v>302</v>
      </c>
      <c r="P6" s="311"/>
      <c r="Q6" s="311" t="s">
        <v>350</v>
      </c>
      <c r="R6" s="311" t="s">
        <v>301</v>
      </c>
      <c r="S6" s="311"/>
      <c r="T6" s="311" t="s">
        <v>351</v>
      </c>
      <c r="U6" s="311" t="s">
        <v>300</v>
      </c>
      <c r="V6" s="335" t="s">
        <v>262</v>
      </c>
    </row>
    <row r="7" spans="1:22" s="334" customFormat="1" ht="15" x14ac:dyDescent="0.2">
      <c r="A7" s="333"/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93"/>
      <c r="N7" s="393"/>
      <c r="O7" s="393"/>
      <c r="P7" s="333"/>
      <c r="Q7" s="393"/>
      <c r="R7" s="393"/>
      <c r="S7" s="333"/>
      <c r="T7" s="393"/>
      <c r="U7" s="393"/>
      <c r="V7" s="393"/>
    </row>
    <row r="8" spans="1:22" s="334" customFormat="1" ht="18" customHeight="1" x14ac:dyDescent="0.2">
      <c r="A8" s="394" t="s">
        <v>219</v>
      </c>
      <c r="B8" s="309">
        <v>30719</v>
      </c>
      <c r="C8" s="309">
        <v>29647</v>
      </c>
      <c r="D8" s="309">
        <v>28853</v>
      </c>
      <c r="E8" s="309">
        <v>28222</v>
      </c>
      <c r="F8" s="309">
        <v>27499</v>
      </c>
      <c r="G8" s="309">
        <v>26371</v>
      </c>
      <c r="H8" s="309">
        <v>25725</v>
      </c>
      <c r="I8" s="309">
        <v>24906</v>
      </c>
      <c r="J8" s="309">
        <v>24042</v>
      </c>
      <c r="K8" s="309">
        <v>23462</v>
      </c>
      <c r="L8" s="327"/>
      <c r="M8" s="309">
        <v>29647</v>
      </c>
      <c r="N8" s="309">
        <v>26371</v>
      </c>
      <c r="O8" s="309">
        <v>23462</v>
      </c>
      <c r="P8" s="114"/>
      <c r="Q8" s="309">
        <v>29647</v>
      </c>
      <c r="R8" s="309">
        <v>23462</v>
      </c>
      <c r="S8" s="114"/>
      <c r="T8" s="309">
        <v>26371</v>
      </c>
      <c r="U8" s="309">
        <v>23462</v>
      </c>
      <c r="V8" s="309">
        <v>20679</v>
      </c>
    </row>
    <row r="9" spans="1:22" s="334" customFormat="1" ht="18" customHeight="1" x14ac:dyDescent="0.35">
      <c r="A9" s="394" t="s">
        <v>77</v>
      </c>
      <c r="B9" s="334">
        <v>1258</v>
      </c>
      <c r="C9" s="334">
        <v>1283</v>
      </c>
      <c r="D9" s="334">
        <v>1103</v>
      </c>
      <c r="E9" s="334">
        <v>932</v>
      </c>
      <c r="F9" s="334">
        <v>1087</v>
      </c>
      <c r="G9" s="334">
        <v>1276</v>
      </c>
      <c r="H9" s="334">
        <v>1097</v>
      </c>
      <c r="I9" s="334">
        <v>1311</v>
      </c>
      <c r="J9" s="334">
        <v>888</v>
      </c>
      <c r="K9" s="334">
        <v>802</v>
      </c>
      <c r="L9" s="312"/>
      <c r="M9" s="334">
        <v>2541</v>
      </c>
      <c r="N9" s="334">
        <v>2363</v>
      </c>
      <c r="O9" s="334">
        <v>1690</v>
      </c>
      <c r="P9" s="44"/>
      <c r="Q9" s="334">
        <v>3295</v>
      </c>
      <c r="R9" s="334">
        <v>3001</v>
      </c>
      <c r="S9" s="44"/>
      <c r="T9" s="334">
        <v>4398</v>
      </c>
      <c r="U9" s="334">
        <v>4098</v>
      </c>
      <c r="V9" s="334">
        <v>3649</v>
      </c>
    </row>
    <row r="10" spans="1:22" s="334" customFormat="1" ht="18" customHeight="1" x14ac:dyDescent="0.35">
      <c r="A10" s="394" t="s">
        <v>253</v>
      </c>
      <c r="B10" s="334">
        <v>0</v>
      </c>
      <c r="C10" s="334">
        <v>0</v>
      </c>
      <c r="D10" s="334">
        <v>0</v>
      </c>
      <c r="E10" s="334">
        <v>0</v>
      </c>
      <c r="F10" s="334">
        <v>0</v>
      </c>
      <c r="G10" s="334">
        <v>150</v>
      </c>
      <c r="H10" s="334">
        <v>45</v>
      </c>
      <c r="I10" s="334">
        <v>0</v>
      </c>
      <c r="J10" s="334">
        <v>300</v>
      </c>
      <c r="K10" s="334">
        <v>0</v>
      </c>
      <c r="L10" s="312"/>
      <c r="M10" s="334">
        <v>0</v>
      </c>
      <c r="N10" s="334">
        <v>150</v>
      </c>
      <c r="O10" s="334">
        <v>300</v>
      </c>
      <c r="P10" s="44"/>
      <c r="Q10" s="334">
        <v>150</v>
      </c>
      <c r="R10" s="334">
        <v>300</v>
      </c>
      <c r="S10" s="44"/>
      <c r="T10" s="334">
        <v>150</v>
      </c>
      <c r="U10" s="334">
        <v>345</v>
      </c>
      <c r="V10" s="334">
        <v>0</v>
      </c>
    </row>
    <row r="11" spans="1:22" s="334" customFormat="1" ht="18" customHeight="1" x14ac:dyDescent="0.35">
      <c r="A11" s="333" t="s">
        <v>161</v>
      </c>
      <c r="B11" s="334">
        <v>-571</v>
      </c>
      <c r="C11" s="334">
        <v>-539</v>
      </c>
      <c r="D11" s="334">
        <v>-524</v>
      </c>
      <c r="E11" s="334">
        <v>-586</v>
      </c>
      <c r="F11" s="334">
        <v>-596</v>
      </c>
      <c r="G11" s="334">
        <v>-483</v>
      </c>
      <c r="H11" s="334">
        <v>-515</v>
      </c>
      <c r="I11" s="334">
        <v>-526</v>
      </c>
      <c r="J11" s="334">
        <v>-471</v>
      </c>
      <c r="K11" s="334">
        <v>-420</v>
      </c>
      <c r="L11" s="312"/>
      <c r="M11" s="334">
        <v>-1110</v>
      </c>
      <c r="N11" s="334">
        <v>-1079</v>
      </c>
      <c r="O11" s="334">
        <v>-891</v>
      </c>
      <c r="P11" s="44"/>
      <c r="Q11" s="334">
        <v>-1665</v>
      </c>
      <c r="R11" s="334">
        <v>-1417</v>
      </c>
      <c r="S11" s="44"/>
      <c r="T11" s="334">
        <v>-2189</v>
      </c>
      <c r="U11" s="334">
        <v>-1932</v>
      </c>
      <c r="V11" s="334">
        <v>-1673</v>
      </c>
    </row>
    <row r="12" spans="1:22" s="334" customFormat="1" ht="18" hidden="1" customHeight="1" x14ac:dyDescent="0.35">
      <c r="A12" s="333" t="s">
        <v>306</v>
      </c>
      <c r="B12" s="334">
        <v>0</v>
      </c>
      <c r="C12" s="334">
        <v>0</v>
      </c>
      <c r="D12" s="334">
        <v>0</v>
      </c>
      <c r="E12" s="334">
        <v>0</v>
      </c>
      <c r="F12" s="334">
        <v>0</v>
      </c>
      <c r="G12" s="334">
        <v>0</v>
      </c>
      <c r="H12" s="334">
        <v>-261</v>
      </c>
      <c r="I12" s="334">
        <v>0</v>
      </c>
      <c r="J12" s="334">
        <v>0</v>
      </c>
      <c r="K12" s="334">
        <v>0</v>
      </c>
      <c r="L12" s="312"/>
      <c r="M12" s="334">
        <v>0</v>
      </c>
      <c r="N12" s="334">
        <v>0</v>
      </c>
      <c r="O12" s="334">
        <v>0</v>
      </c>
      <c r="P12" s="44"/>
      <c r="Q12" s="334">
        <v>0</v>
      </c>
      <c r="R12" s="334">
        <v>0</v>
      </c>
      <c r="S12" s="44"/>
      <c r="T12" s="334">
        <v>0</v>
      </c>
      <c r="U12" s="334">
        <v>-261</v>
      </c>
      <c r="V12" s="334">
        <v>0</v>
      </c>
    </row>
    <row r="13" spans="1:22" s="334" customFormat="1" ht="18" customHeight="1" x14ac:dyDescent="0.35">
      <c r="A13" s="333" t="s">
        <v>162</v>
      </c>
      <c r="L13" s="312"/>
      <c r="P13" s="44"/>
      <c r="S13" s="44"/>
    </row>
    <row r="14" spans="1:22" s="334" customFormat="1" ht="18" customHeight="1" x14ac:dyDescent="0.35">
      <c r="A14" s="230" t="s">
        <v>125</v>
      </c>
      <c r="B14" s="334">
        <v>157</v>
      </c>
      <c r="C14" s="334">
        <v>152</v>
      </c>
      <c r="D14" s="334">
        <v>148</v>
      </c>
      <c r="E14" s="334">
        <v>145</v>
      </c>
      <c r="F14" s="334">
        <v>142</v>
      </c>
      <c r="G14" s="334">
        <v>139</v>
      </c>
      <c r="H14" s="334">
        <v>138</v>
      </c>
      <c r="I14" s="334">
        <v>135</v>
      </c>
      <c r="J14" s="334">
        <v>131</v>
      </c>
      <c r="K14" s="334">
        <v>128</v>
      </c>
      <c r="L14" s="312"/>
      <c r="M14" s="334">
        <v>309</v>
      </c>
      <c r="N14" s="334">
        <v>281</v>
      </c>
      <c r="O14" s="334">
        <v>259</v>
      </c>
      <c r="P14" s="44"/>
      <c r="Q14" s="334">
        <v>426</v>
      </c>
      <c r="R14" s="334">
        <v>394</v>
      </c>
      <c r="S14" s="44"/>
      <c r="T14" s="334">
        <v>574</v>
      </c>
      <c r="U14" s="334">
        <v>532</v>
      </c>
      <c r="V14" s="334">
        <v>497</v>
      </c>
    </row>
    <row r="15" spans="1:22" s="334" customFormat="1" ht="18" customHeight="1" x14ac:dyDescent="0.35">
      <c r="A15" s="230" t="s">
        <v>78</v>
      </c>
      <c r="B15" s="334">
        <v>112</v>
      </c>
      <c r="C15" s="334">
        <v>147</v>
      </c>
      <c r="D15" s="334">
        <v>6</v>
      </c>
      <c r="E15" s="334">
        <v>109</v>
      </c>
      <c r="F15" s="334">
        <v>62</v>
      </c>
      <c r="G15" s="334">
        <v>17</v>
      </c>
      <c r="H15" s="334">
        <v>88</v>
      </c>
      <c r="I15" s="334">
        <v>-130</v>
      </c>
      <c r="J15" s="334">
        <v>-19</v>
      </c>
      <c r="K15" s="334">
        <v>50</v>
      </c>
      <c r="L15" s="312"/>
      <c r="M15" s="334">
        <v>259</v>
      </c>
      <c r="N15" s="334">
        <v>79</v>
      </c>
      <c r="O15" s="334">
        <v>31</v>
      </c>
      <c r="P15" s="44"/>
      <c r="Q15" s="334">
        <v>188</v>
      </c>
      <c r="R15" s="334">
        <v>-99</v>
      </c>
      <c r="S15" s="44"/>
      <c r="T15" s="334">
        <v>194</v>
      </c>
      <c r="U15" s="334">
        <v>-11</v>
      </c>
      <c r="V15" s="334">
        <v>240</v>
      </c>
    </row>
    <row r="16" spans="1:22" s="334" customFormat="1" ht="18" customHeight="1" x14ac:dyDescent="0.35">
      <c r="A16" s="230" t="s">
        <v>79</v>
      </c>
      <c r="B16" s="334">
        <v>29</v>
      </c>
      <c r="C16" s="334">
        <v>29</v>
      </c>
      <c r="D16" s="334">
        <v>34</v>
      </c>
      <c r="E16" s="334">
        <v>31</v>
      </c>
      <c r="F16" s="334">
        <v>28</v>
      </c>
      <c r="G16" s="334">
        <v>29</v>
      </c>
      <c r="H16" s="334">
        <v>31</v>
      </c>
      <c r="I16" s="334">
        <v>29</v>
      </c>
      <c r="J16" s="334">
        <v>35</v>
      </c>
      <c r="K16" s="334">
        <v>20</v>
      </c>
      <c r="L16" s="312"/>
      <c r="M16" s="334">
        <v>58</v>
      </c>
      <c r="N16" s="334">
        <v>57</v>
      </c>
      <c r="O16" s="334">
        <v>55</v>
      </c>
      <c r="P16" s="44"/>
      <c r="Q16" s="334">
        <v>88</v>
      </c>
      <c r="R16" s="334">
        <v>84</v>
      </c>
      <c r="S16" s="44"/>
      <c r="T16" s="334">
        <v>122</v>
      </c>
      <c r="U16" s="334">
        <v>115</v>
      </c>
      <c r="V16" s="334">
        <v>81</v>
      </c>
    </row>
    <row r="17" spans="1:22" s="334" customFormat="1" ht="18" customHeight="1" x14ac:dyDescent="0.35">
      <c r="A17" s="230" t="s">
        <v>80</v>
      </c>
      <c r="B17" s="312">
        <v>0</v>
      </c>
      <c r="C17" s="312">
        <v>0</v>
      </c>
      <c r="D17" s="312">
        <v>27</v>
      </c>
      <c r="E17" s="312">
        <v>0</v>
      </c>
      <c r="F17" s="312">
        <v>0</v>
      </c>
      <c r="G17" s="312">
        <v>0</v>
      </c>
      <c r="H17" s="312">
        <v>23</v>
      </c>
      <c r="I17" s="312">
        <v>0</v>
      </c>
      <c r="J17" s="312">
        <v>0</v>
      </c>
      <c r="K17" s="312">
        <v>0</v>
      </c>
      <c r="L17" s="312"/>
      <c r="M17" s="312">
        <v>0</v>
      </c>
      <c r="N17" s="312">
        <v>0</v>
      </c>
      <c r="O17" s="312">
        <v>0</v>
      </c>
      <c r="P17" s="312"/>
      <c r="Q17" s="312">
        <v>0</v>
      </c>
      <c r="R17" s="312">
        <v>0</v>
      </c>
      <c r="S17" s="312"/>
      <c r="T17" s="312">
        <v>27</v>
      </c>
      <c r="U17" s="312">
        <v>23</v>
      </c>
      <c r="V17" s="312">
        <v>-11</v>
      </c>
    </row>
    <row r="18" spans="1:22" s="341" customFormat="1" ht="18" customHeight="1" x14ac:dyDescent="0.4">
      <c r="A18" s="338" t="s">
        <v>81</v>
      </c>
      <c r="B18" s="115">
        <v>31704</v>
      </c>
      <c r="C18" s="115">
        <v>30719</v>
      </c>
      <c r="D18" s="115">
        <v>29647</v>
      </c>
      <c r="E18" s="115">
        <v>28853</v>
      </c>
      <c r="F18" s="115">
        <v>28222</v>
      </c>
      <c r="G18" s="115">
        <v>27499</v>
      </c>
      <c r="H18" s="115">
        <v>26371</v>
      </c>
      <c r="I18" s="115">
        <v>25725</v>
      </c>
      <c r="J18" s="115">
        <v>24906</v>
      </c>
      <c r="K18" s="115">
        <v>24042</v>
      </c>
      <c r="L18" s="141"/>
      <c r="M18" s="115">
        <v>31704</v>
      </c>
      <c r="N18" s="115">
        <v>28222</v>
      </c>
      <c r="O18" s="115">
        <v>24906</v>
      </c>
      <c r="P18" s="141"/>
      <c r="Q18" s="115">
        <v>32129</v>
      </c>
      <c r="R18" s="115">
        <v>25725</v>
      </c>
      <c r="S18" s="141"/>
      <c r="T18" s="115">
        <v>29647</v>
      </c>
      <c r="U18" s="115">
        <v>26371</v>
      </c>
      <c r="V18" s="115">
        <v>23462</v>
      </c>
    </row>
    <row r="19" spans="1:22" s="334" customFormat="1" ht="18" customHeight="1" x14ac:dyDescent="0.2">
      <c r="A19" s="405"/>
    </row>
    <row r="20" spans="1:22" x14ac:dyDescent="0.25">
      <c r="A20" s="333" t="s">
        <v>244</v>
      </c>
    </row>
    <row r="21" spans="1:22" x14ac:dyDescent="0.25">
      <c r="A21" s="230" t="s">
        <v>81</v>
      </c>
      <c r="B21" s="309">
        <v>31704</v>
      </c>
      <c r="C21" s="309">
        <v>30719</v>
      </c>
      <c r="D21" s="309">
        <v>29647</v>
      </c>
      <c r="E21" s="309">
        <v>28853</v>
      </c>
      <c r="F21" s="309">
        <v>28222</v>
      </c>
      <c r="G21" s="309">
        <v>27499</v>
      </c>
      <c r="H21" s="309">
        <v>26371</v>
      </c>
      <c r="I21" s="309">
        <v>25725</v>
      </c>
      <c r="J21" s="309">
        <v>24906</v>
      </c>
      <c r="K21" s="309">
        <v>24042</v>
      </c>
      <c r="L21" s="409"/>
      <c r="M21" s="309">
        <v>31704</v>
      </c>
      <c r="N21" s="309">
        <v>28222</v>
      </c>
      <c r="O21" s="309">
        <v>24906</v>
      </c>
      <c r="P21" s="409"/>
      <c r="Q21" s="309">
        <v>32129</v>
      </c>
      <c r="R21" s="309">
        <v>25725</v>
      </c>
      <c r="S21" s="409"/>
      <c r="T21" s="309">
        <v>29647</v>
      </c>
      <c r="U21" s="309">
        <v>26371</v>
      </c>
      <c r="V21" s="309">
        <v>23462</v>
      </c>
    </row>
    <row r="22" spans="1:22" x14ac:dyDescent="0.25">
      <c r="A22" s="232" t="s">
        <v>164</v>
      </c>
      <c r="B22" s="334">
        <v>128</v>
      </c>
      <c r="C22" s="334">
        <v>100</v>
      </c>
      <c r="D22" s="334">
        <v>76</v>
      </c>
      <c r="E22" s="334">
        <v>180</v>
      </c>
      <c r="F22" s="334">
        <v>188</v>
      </c>
      <c r="G22" s="334">
        <v>127</v>
      </c>
      <c r="H22" s="334">
        <v>64</v>
      </c>
      <c r="I22" s="334">
        <v>113</v>
      </c>
      <c r="J22" s="334">
        <v>107</v>
      </c>
      <c r="K22" s="334">
        <v>179</v>
      </c>
      <c r="M22" s="334">
        <v>128</v>
      </c>
      <c r="N22" s="334">
        <v>188</v>
      </c>
      <c r="O22" s="334">
        <v>107</v>
      </c>
      <c r="Q22" s="334">
        <v>180</v>
      </c>
      <c r="R22" s="334">
        <v>113</v>
      </c>
      <c r="T22" s="334">
        <v>76</v>
      </c>
      <c r="U22" s="334">
        <v>64</v>
      </c>
      <c r="V22" s="334">
        <v>111</v>
      </c>
    </row>
    <row r="23" spans="1:22" ht="18" x14ac:dyDescent="0.4">
      <c r="A23" s="232" t="s">
        <v>126</v>
      </c>
      <c r="B23" s="312">
        <v>182</v>
      </c>
      <c r="C23" s="312">
        <v>183</v>
      </c>
      <c r="D23" s="312">
        <v>184</v>
      </c>
      <c r="E23" s="312">
        <v>189</v>
      </c>
      <c r="F23" s="312">
        <v>186</v>
      </c>
      <c r="G23" s="312">
        <v>186</v>
      </c>
      <c r="H23" s="312">
        <v>187</v>
      </c>
      <c r="I23" s="312">
        <v>188</v>
      </c>
      <c r="J23" s="312">
        <v>190</v>
      </c>
      <c r="K23" s="312">
        <v>190</v>
      </c>
      <c r="L23" s="410"/>
      <c r="M23" s="312">
        <v>182</v>
      </c>
      <c r="N23" s="312">
        <v>186</v>
      </c>
      <c r="O23" s="312">
        <v>190</v>
      </c>
      <c r="P23" s="410"/>
      <c r="Q23" s="312">
        <v>189</v>
      </c>
      <c r="R23" s="312">
        <v>188</v>
      </c>
      <c r="S23" s="410"/>
      <c r="T23" s="312">
        <v>184</v>
      </c>
      <c r="U23" s="312">
        <v>187</v>
      </c>
      <c r="V23" s="312">
        <v>191</v>
      </c>
    </row>
    <row r="24" spans="1:22" s="377" customFormat="1" ht="18" x14ac:dyDescent="0.4">
      <c r="A24" s="259" t="s">
        <v>220</v>
      </c>
      <c r="B24" s="115">
        <v>32014</v>
      </c>
      <c r="C24" s="115">
        <v>31002</v>
      </c>
      <c r="D24" s="115">
        <v>29907</v>
      </c>
      <c r="E24" s="115">
        <v>29222</v>
      </c>
      <c r="F24" s="115">
        <v>28596</v>
      </c>
      <c r="G24" s="115">
        <v>27812</v>
      </c>
      <c r="H24" s="115">
        <v>26622</v>
      </c>
      <c r="I24" s="115">
        <v>26026</v>
      </c>
      <c r="J24" s="115">
        <v>25203</v>
      </c>
      <c r="K24" s="115">
        <v>24411</v>
      </c>
      <c r="L24" s="411"/>
      <c r="M24" s="115">
        <v>32014</v>
      </c>
      <c r="N24" s="115">
        <v>28596</v>
      </c>
      <c r="O24" s="115">
        <v>25203</v>
      </c>
      <c r="P24" s="411"/>
      <c r="Q24" s="115">
        <v>32498</v>
      </c>
      <c r="R24" s="115">
        <v>26026</v>
      </c>
      <c r="S24" s="411"/>
      <c r="T24" s="115">
        <v>29907</v>
      </c>
      <c r="U24" s="115">
        <v>26622</v>
      </c>
      <c r="V24" s="115">
        <v>23764</v>
      </c>
    </row>
    <row r="25" spans="1:22" s="377" customFormat="1" ht="18" x14ac:dyDescent="0.4">
      <c r="A25" s="341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411"/>
      <c r="M25" s="115"/>
      <c r="N25" s="115"/>
      <c r="O25" s="115"/>
      <c r="P25" s="411"/>
      <c r="Q25" s="115"/>
      <c r="R25" s="115"/>
      <c r="S25" s="411"/>
      <c r="T25" s="115"/>
      <c r="U25" s="115"/>
      <c r="V25" s="115"/>
    </row>
    <row r="26" spans="1:22" s="334" customFormat="1" ht="18" customHeight="1" x14ac:dyDescent="0.2">
      <c r="A26" s="333" t="s">
        <v>183</v>
      </c>
      <c r="B26" s="224"/>
      <c r="D26" s="224"/>
      <c r="E26" s="224"/>
      <c r="F26" s="224"/>
    </row>
    <row r="27" spans="1:22" ht="17.25" x14ac:dyDescent="0.35">
      <c r="A27" s="333" t="s">
        <v>182</v>
      </c>
      <c r="B27" s="224">
        <v>7.4351378625606299E-2</v>
      </c>
      <c r="C27" s="224">
        <v>7.2722366512631975E-2</v>
      </c>
      <c r="D27" s="224">
        <v>7.264409246872075E-2</v>
      </c>
      <c r="E27" s="224">
        <v>8.3055772092693644E-2</v>
      </c>
      <c r="F27" s="224">
        <v>8.669406160224008E-2</v>
      </c>
      <c r="G27" s="224">
        <v>7.3262295703613825E-2</v>
      </c>
      <c r="H27" s="224">
        <v>8.0077745383867832E-2</v>
      </c>
      <c r="I27" s="224">
        <v>8.4477635911025459E-2</v>
      </c>
      <c r="J27" s="224">
        <v>7.8362864986274025E-2</v>
      </c>
      <c r="K27" s="224">
        <v>7.1605148751172104E-2</v>
      </c>
      <c r="L27" s="218"/>
      <c r="M27" s="224">
        <v>7.4881100954565391E-2</v>
      </c>
      <c r="N27" s="224">
        <v>8.1832315801448563E-2</v>
      </c>
      <c r="O27" s="224">
        <v>7.59526042110647E-2</v>
      </c>
      <c r="P27" s="219"/>
      <c r="Q27" s="224">
        <v>7.4881100954565391E-2</v>
      </c>
      <c r="R27" s="224">
        <v>8.0527377603500691E-2</v>
      </c>
      <c r="S27" s="219"/>
      <c r="T27" s="217">
        <v>8.3007849531682526E-2</v>
      </c>
      <c r="U27" s="217">
        <v>8.2345921063847929E-2</v>
      </c>
      <c r="V27" s="217">
        <v>8.0903331882586194E-2</v>
      </c>
    </row>
  </sheetData>
  <sheetProtection password="CBFD" sheet="1" objects="1" scenarios="1"/>
  <mergeCells count="3">
    <mergeCell ref="T5:U5"/>
    <mergeCell ref="M5:N5"/>
    <mergeCell ref="B5:F5"/>
  </mergeCells>
  <pageMargins left="0.7" right="0.7" top="0.75" bottom="0.25" header="0.3" footer="0.05"/>
  <pageSetup scale="75" orientation="landscape" r:id="rId1"/>
  <headerFooter>
    <oddHeader>&amp;R&amp;G</oddHeader>
    <oddFooter>&amp;CPage 16</oddFoot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R46"/>
  <sheetViews>
    <sheetView zoomScale="80" zoomScaleNormal="80" workbookViewId="0"/>
  </sheetViews>
  <sheetFormatPr defaultRowHeight="12.75" x14ac:dyDescent="0.2"/>
  <cols>
    <col min="1" max="1" width="54.21875" style="142" customWidth="1"/>
    <col min="2" max="6" width="10.88671875" style="142" customWidth="1"/>
    <col min="7" max="7" width="10.77734375" style="142" customWidth="1"/>
    <col min="8" max="11" width="10.77734375" style="142" hidden="1" customWidth="1"/>
    <col min="12" max="12" width="10.77734375" style="144" hidden="1" customWidth="1"/>
    <col min="13" max="16384" width="8.88671875" style="144"/>
  </cols>
  <sheetData>
    <row r="1" spans="1:12" s="142" customFormat="1" ht="18" customHeight="1" x14ac:dyDescent="0.25">
      <c r="A1" s="143" t="s">
        <v>35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412"/>
    </row>
    <row r="2" spans="1:12" s="142" customFormat="1" ht="18" x14ac:dyDescent="0.25">
      <c r="A2" s="143" t="s">
        <v>7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2" s="142" customFormat="1" ht="15.75" x14ac:dyDescent="0.25">
      <c r="A3" s="168" t="s">
        <v>12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2" s="142" customFormat="1" ht="15.75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2" s="142" customFormat="1" ht="20.25" x14ac:dyDescent="0.55000000000000004">
      <c r="A5" s="53"/>
      <c r="B5" s="336" t="s">
        <v>408</v>
      </c>
      <c r="C5" s="336" t="s">
        <v>400</v>
      </c>
      <c r="D5" s="336" t="s">
        <v>351</v>
      </c>
      <c r="E5" s="336" t="s">
        <v>350</v>
      </c>
      <c r="F5" s="336" t="s">
        <v>349</v>
      </c>
      <c r="G5" s="336" t="s">
        <v>352</v>
      </c>
      <c r="H5" s="336" t="s">
        <v>300</v>
      </c>
      <c r="I5" s="336" t="s">
        <v>301</v>
      </c>
      <c r="J5" s="336" t="s">
        <v>302</v>
      </c>
      <c r="K5" s="336" t="s">
        <v>303</v>
      </c>
      <c r="L5" s="336" t="s">
        <v>262</v>
      </c>
    </row>
    <row r="6" spans="1:12" s="142" customFormat="1" ht="15.75" x14ac:dyDescent="0.25">
      <c r="A6" s="53" t="s">
        <v>193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2" s="142" customFormat="1" ht="15" x14ac:dyDescent="0.2">
      <c r="A7" s="355" t="s">
        <v>139</v>
      </c>
      <c r="B7" s="314">
        <v>44779</v>
      </c>
      <c r="C7" s="314">
        <v>43350</v>
      </c>
      <c r="D7" s="314">
        <v>41433</v>
      </c>
      <c r="E7" s="314">
        <v>41805</v>
      </c>
      <c r="F7" s="314">
        <v>40639</v>
      </c>
      <c r="G7" s="314">
        <v>39437</v>
      </c>
      <c r="H7" s="314">
        <v>37736</v>
      </c>
      <c r="I7" s="314">
        <v>38132</v>
      </c>
      <c r="J7" s="314">
        <v>37644</v>
      </c>
      <c r="K7" s="314">
        <v>37384</v>
      </c>
      <c r="L7" s="314">
        <v>36210</v>
      </c>
    </row>
    <row r="8" spans="1:12" s="142" customFormat="1" ht="15" x14ac:dyDescent="0.2">
      <c r="A8" s="355" t="s">
        <v>140</v>
      </c>
      <c r="B8" s="355">
        <v>2839</v>
      </c>
      <c r="C8" s="355">
        <v>2735</v>
      </c>
      <c r="D8" s="355">
        <v>2737</v>
      </c>
      <c r="E8" s="355">
        <v>2814</v>
      </c>
      <c r="F8" s="355">
        <v>2576</v>
      </c>
      <c r="G8" s="355">
        <v>2561</v>
      </c>
      <c r="H8" s="355">
        <v>2636</v>
      </c>
      <c r="I8" s="355">
        <v>3151</v>
      </c>
      <c r="J8" s="355">
        <v>3075</v>
      </c>
      <c r="K8" s="355">
        <v>3046</v>
      </c>
      <c r="L8" s="355">
        <v>3238</v>
      </c>
    </row>
    <row r="9" spans="1:12" s="142" customFormat="1" ht="15" x14ac:dyDescent="0.2">
      <c r="A9" s="355" t="s">
        <v>141</v>
      </c>
      <c r="B9" s="355">
        <v>587</v>
      </c>
      <c r="C9" s="355">
        <v>533</v>
      </c>
      <c r="D9" s="355">
        <v>539</v>
      </c>
      <c r="E9" s="355">
        <v>634</v>
      </c>
      <c r="F9" s="355">
        <v>521</v>
      </c>
      <c r="G9" s="355">
        <v>475</v>
      </c>
      <c r="H9" s="355">
        <v>480</v>
      </c>
      <c r="I9" s="355">
        <v>604</v>
      </c>
      <c r="J9" s="355">
        <v>499</v>
      </c>
      <c r="K9" s="355">
        <v>475</v>
      </c>
      <c r="L9" s="355">
        <v>469</v>
      </c>
    </row>
    <row r="10" spans="1:12" s="142" customFormat="1" ht="15" x14ac:dyDescent="0.2">
      <c r="A10" s="355" t="s">
        <v>144</v>
      </c>
      <c r="B10" s="355">
        <v>1124</v>
      </c>
      <c r="C10" s="355">
        <v>989</v>
      </c>
      <c r="D10" s="355">
        <v>997</v>
      </c>
      <c r="E10" s="355">
        <v>1029</v>
      </c>
      <c r="F10" s="355">
        <v>992</v>
      </c>
      <c r="G10" s="355">
        <v>936</v>
      </c>
      <c r="H10" s="355">
        <v>937</v>
      </c>
      <c r="I10" s="355">
        <v>976</v>
      </c>
      <c r="J10" s="355">
        <v>959</v>
      </c>
      <c r="K10" s="355">
        <v>864</v>
      </c>
      <c r="L10" s="355">
        <v>889</v>
      </c>
    </row>
    <row r="11" spans="1:12" s="142" customFormat="1" ht="15" x14ac:dyDescent="0.2">
      <c r="A11" s="355" t="s">
        <v>127</v>
      </c>
      <c r="B11" s="313">
        <v>1156</v>
      </c>
      <c r="C11" s="313">
        <v>1205</v>
      </c>
      <c r="D11" s="313">
        <v>1239</v>
      </c>
      <c r="E11" s="313">
        <v>867</v>
      </c>
      <c r="F11" s="313">
        <v>881</v>
      </c>
      <c r="G11" s="313">
        <v>1055</v>
      </c>
      <c r="H11" s="313">
        <v>1184</v>
      </c>
      <c r="I11" s="313">
        <v>993</v>
      </c>
      <c r="J11" s="313">
        <v>965</v>
      </c>
      <c r="K11" s="313">
        <v>756</v>
      </c>
      <c r="L11" s="313">
        <v>821</v>
      </c>
    </row>
    <row r="12" spans="1:12" s="142" customFormat="1" ht="15" x14ac:dyDescent="0.2">
      <c r="A12" s="355" t="s">
        <v>61</v>
      </c>
      <c r="B12" s="355">
        <v>4873</v>
      </c>
      <c r="C12" s="355">
        <v>5331</v>
      </c>
      <c r="D12" s="355">
        <v>4765</v>
      </c>
      <c r="E12" s="355">
        <v>4312</v>
      </c>
      <c r="F12" s="355">
        <v>4410</v>
      </c>
      <c r="G12" s="355">
        <v>3906</v>
      </c>
      <c r="H12" s="355">
        <v>4047</v>
      </c>
      <c r="I12" s="355">
        <v>3613</v>
      </c>
      <c r="J12" s="355">
        <v>3629</v>
      </c>
      <c r="K12" s="355">
        <v>3279</v>
      </c>
      <c r="L12" s="355">
        <v>3108</v>
      </c>
    </row>
    <row r="13" spans="1:12" s="142" customFormat="1" ht="15" x14ac:dyDescent="0.2">
      <c r="A13" s="355" t="s">
        <v>142</v>
      </c>
      <c r="B13" s="355">
        <v>923</v>
      </c>
      <c r="C13" s="355">
        <v>875</v>
      </c>
      <c r="D13" s="355">
        <v>908</v>
      </c>
      <c r="E13" s="355">
        <v>1391</v>
      </c>
      <c r="F13" s="355">
        <v>788</v>
      </c>
      <c r="G13" s="355">
        <v>693</v>
      </c>
      <c r="H13" s="355">
        <v>820</v>
      </c>
      <c r="I13" s="355">
        <v>1241</v>
      </c>
      <c r="J13" s="355">
        <v>660</v>
      </c>
      <c r="K13" s="355">
        <v>641</v>
      </c>
      <c r="L13" s="355">
        <v>910</v>
      </c>
    </row>
    <row r="14" spans="1:12" s="142" customFormat="1" ht="15" x14ac:dyDescent="0.2">
      <c r="A14" s="355" t="s">
        <v>143</v>
      </c>
      <c r="B14" s="355">
        <v>620</v>
      </c>
      <c r="C14" s="355">
        <v>614</v>
      </c>
      <c r="D14" s="355">
        <v>600</v>
      </c>
      <c r="E14" s="355">
        <v>606</v>
      </c>
      <c r="F14" s="355">
        <v>595</v>
      </c>
      <c r="G14" s="355">
        <v>595</v>
      </c>
      <c r="H14" s="355">
        <v>608</v>
      </c>
      <c r="I14" s="355">
        <v>595</v>
      </c>
      <c r="J14" s="355">
        <v>655</v>
      </c>
      <c r="K14" s="355">
        <v>667</v>
      </c>
      <c r="L14" s="355">
        <v>662</v>
      </c>
    </row>
    <row r="15" spans="1:12" s="142" customFormat="1" ht="15" x14ac:dyDescent="0.2">
      <c r="A15" s="355" t="s">
        <v>414</v>
      </c>
      <c r="B15" s="355">
        <v>1518</v>
      </c>
      <c r="C15" s="355">
        <v>1633</v>
      </c>
      <c r="D15" s="355">
        <v>1655</v>
      </c>
      <c r="E15" s="355">
        <v>1188</v>
      </c>
      <c r="F15" s="355">
        <v>1132</v>
      </c>
      <c r="G15" s="355">
        <v>1181</v>
      </c>
      <c r="H15" s="355">
        <v>1190</v>
      </c>
      <c r="I15" s="355">
        <v>1034</v>
      </c>
      <c r="J15" s="355">
        <v>1116</v>
      </c>
      <c r="K15" s="355">
        <v>972</v>
      </c>
      <c r="L15" s="355">
        <v>1005</v>
      </c>
    </row>
    <row r="16" spans="1:12" s="142" customFormat="1" ht="17.25" x14ac:dyDescent="0.35">
      <c r="A16" s="355" t="s">
        <v>8</v>
      </c>
      <c r="B16" s="318">
        <v>199</v>
      </c>
      <c r="C16" s="318">
        <v>199</v>
      </c>
      <c r="D16" s="318">
        <v>199</v>
      </c>
      <c r="E16" s="318">
        <v>199</v>
      </c>
      <c r="F16" s="318">
        <v>199</v>
      </c>
      <c r="G16" s="318">
        <v>199</v>
      </c>
      <c r="H16" s="318">
        <v>199</v>
      </c>
      <c r="I16" s="318">
        <v>201</v>
      </c>
      <c r="J16" s="318">
        <v>201</v>
      </c>
      <c r="K16" s="318">
        <v>201</v>
      </c>
      <c r="L16" s="318">
        <v>201</v>
      </c>
    </row>
    <row r="17" spans="1:18" s="142" customFormat="1" ht="18" x14ac:dyDescent="0.4">
      <c r="A17" s="53" t="s">
        <v>62</v>
      </c>
      <c r="B17" s="93">
        <v>58618</v>
      </c>
      <c r="C17" s="93">
        <v>57464</v>
      </c>
      <c r="D17" s="93">
        <v>55072</v>
      </c>
      <c r="E17" s="93">
        <v>54845</v>
      </c>
      <c r="F17" s="93">
        <v>52733</v>
      </c>
      <c r="G17" s="93">
        <v>51038</v>
      </c>
      <c r="H17" s="93">
        <v>49837</v>
      </c>
      <c r="I17" s="93">
        <v>50540</v>
      </c>
      <c r="J17" s="93">
        <v>49403</v>
      </c>
      <c r="K17" s="93">
        <v>48285</v>
      </c>
      <c r="L17" s="93">
        <v>47513</v>
      </c>
    </row>
    <row r="18" spans="1:18" s="142" customFormat="1" ht="15" x14ac:dyDescent="0.2">
      <c r="A18" s="355"/>
      <c r="B18" s="313"/>
      <c r="C18" s="313"/>
      <c r="D18" s="313"/>
      <c r="E18" s="313"/>
      <c r="F18" s="313"/>
      <c r="G18" s="313"/>
      <c r="H18" s="313"/>
      <c r="I18" s="313"/>
      <c r="J18" s="313"/>
      <c r="K18" s="313"/>
      <c r="L18" s="313"/>
    </row>
    <row r="19" spans="1:18" s="142" customFormat="1" ht="15.75" x14ac:dyDescent="0.25">
      <c r="A19" s="53" t="s">
        <v>194</v>
      </c>
      <c r="B19" s="355"/>
      <c r="C19" s="355"/>
      <c r="D19" s="355"/>
      <c r="E19" s="355"/>
      <c r="F19" s="355"/>
      <c r="G19" s="355"/>
      <c r="H19" s="355"/>
      <c r="I19" s="355"/>
      <c r="J19" s="355"/>
      <c r="K19" s="355"/>
      <c r="L19" s="355"/>
    </row>
    <row r="20" spans="1:18" s="142" customFormat="1" ht="15" x14ac:dyDescent="0.2">
      <c r="A20" s="355" t="s">
        <v>63</v>
      </c>
      <c r="B20" s="314">
        <v>8730</v>
      </c>
      <c r="C20" s="314">
        <v>8621</v>
      </c>
      <c r="D20" s="314">
        <v>8563</v>
      </c>
      <c r="E20" s="314">
        <v>8661</v>
      </c>
      <c r="F20" s="314">
        <v>8203</v>
      </c>
      <c r="G20" s="314">
        <v>8108</v>
      </c>
      <c r="H20" s="314">
        <v>8127</v>
      </c>
      <c r="I20" s="314">
        <v>8061</v>
      </c>
      <c r="J20" s="314">
        <v>7744</v>
      </c>
      <c r="K20" s="314">
        <v>7636</v>
      </c>
      <c r="L20" s="314">
        <v>7872</v>
      </c>
    </row>
    <row r="21" spans="1:18" s="142" customFormat="1" ht="15" x14ac:dyDescent="0.2">
      <c r="A21" s="355" t="s">
        <v>64</v>
      </c>
      <c r="B21" s="355">
        <v>2294</v>
      </c>
      <c r="C21" s="355">
        <v>2174</v>
      </c>
      <c r="D21" s="355">
        <v>2171</v>
      </c>
      <c r="E21" s="355">
        <v>2328</v>
      </c>
      <c r="F21" s="355">
        <v>2109</v>
      </c>
      <c r="G21" s="355">
        <v>2051</v>
      </c>
      <c r="H21" s="355">
        <v>2060</v>
      </c>
      <c r="I21" s="355">
        <v>2238</v>
      </c>
      <c r="J21" s="355">
        <v>2004</v>
      </c>
      <c r="K21" s="355">
        <v>1936</v>
      </c>
      <c r="L21" s="355">
        <v>1956</v>
      </c>
    </row>
    <row r="22" spans="1:18" s="142" customFormat="1" ht="15" x14ac:dyDescent="0.2">
      <c r="A22" s="355" t="s">
        <v>65</v>
      </c>
      <c r="B22" s="355">
        <v>32014</v>
      </c>
      <c r="C22" s="355">
        <v>31002</v>
      </c>
      <c r="D22" s="355">
        <v>29907</v>
      </c>
      <c r="E22" s="355">
        <v>29222</v>
      </c>
      <c r="F22" s="355">
        <v>28596</v>
      </c>
      <c r="G22" s="355">
        <v>27812</v>
      </c>
      <c r="H22" s="355">
        <v>26622</v>
      </c>
      <c r="I22" s="355">
        <v>26026</v>
      </c>
      <c r="J22" s="355">
        <v>25203</v>
      </c>
      <c r="K22" s="355">
        <v>24411</v>
      </c>
      <c r="L22" s="355">
        <v>23764</v>
      </c>
    </row>
    <row r="23" spans="1:18" s="142" customFormat="1" ht="15" x14ac:dyDescent="0.2">
      <c r="A23" s="355" t="s">
        <v>145</v>
      </c>
      <c r="B23" s="355">
        <v>676</v>
      </c>
      <c r="C23" s="355">
        <v>687</v>
      </c>
      <c r="D23" s="355">
        <v>691</v>
      </c>
      <c r="E23" s="355">
        <v>700</v>
      </c>
      <c r="F23" s="355">
        <v>702</v>
      </c>
      <c r="G23" s="355">
        <v>708</v>
      </c>
      <c r="H23" s="355">
        <v>705</v>
      </c>
      <c r="I23" s="355">
        <v>2159</v>
      </c>
      <c r="J23" s="355">
        <v>2156</v>
      </c>
      <c r="K23" s="355">
        <v>2195</v>
      </c>
      <c r="L23" s="355">
        <v>2175</v>
      </c>
    </row>
    <row r="24" spans="1:18" s="142" customFormat="1" ht="15" x14ac:dyDescent="0.2">
      <c r="A24" s="355" t="s">
        <v>146</v>
      </c>
      <c r="B24" s="355">
        <v>681</v>
      </c>
      <c r="C24" s="355">
        <v>621</v>
      </c>
      <c r="D24" s="355">
        <v>634</v>
      </c>
      <c r="E24" s="355">
        <v>835</v>
      </c>
      <c r="F24" s="355">
        <v>588</v>
      </c>
      <c r="G24" s="355">
        <v>501</v>
      </c>
      <c r="H24" s="355">
        <v>591</v>
      </c>
      <c r="I24" s="355">
        <v>724</v>
      </c>
      <c r="J24" s="355">
        <v>511</v>
      </c>
      <c r="K24" s="355">
        <v>494</v>
      </c>
      <c r="L24" s="355">
        <v>645</v>
      </c>
    </row>
    <row r="25" spans="1:18" s="142" customFormat="1" ht="15" x14ac:dyDescent="0.2">
      <c r="A25" s="355" t="s">
        <v>66</v>
      </c>
      <c r="B25" s="355">
        <v>4685</v>
      </c>
      <c r="C25" s="355">
        <v>5101</v>
      </c>
      <c r="D25" s="355">
        <v>4549</v>
      </c>
      <c r="E25" s="355">
        <v>4067</v>
      </c>
      <c r="F25" s="355">
        <v>4192</v>
      </c>
      <c r="G25" s="355">
        <v>3656</v>
      </c>
      <c r="H25" s="355">
        <v>3781</v>
      </c>
      <c r="I25" s="355">
        <v>3287</v>
      </c>
      <c r="J25" s="355">
        <v>3309</v>
      </c>
      <c r="K25" s="355">
        <v>2952</v>
      </c>
      <c r="L25" s="355">
        <v>2819</v>
      </c>
    </row>
    <row r="26" spans="1:18" s="142" customFormat="1" ht="15" x14ac:dyDescent="0.2">
      <c r="A26" s="86" t="s">
        <v>415</v>
      </c>
      <c r="B26" s="355">
        <v>1405</v>
      </c>
      <c r="C26" s="355">
        <v>1283</v>
      </c>
      <c r="D26" s="355">
        <v>1283</v>
      </c>
      <c r="E26" s="355">
        <v>1300</v>
      </c>
      <c r="F26" s="355">
        <v>998</v>
      </c>
      <c r="G26" s="355">
        <v>998</v>
      </c>
      <c r="H26" s="355">
        <v>998</v>
      </c>
      <c r="I26" s="355">
        <v>863</v>
      </c>
      <c r="J26" s="355">
        <v>1003</v>
      </c>
      <c r="K26" s="355">
        <v>1039</v>
      </c>
      <c r="L26" s="355">
        <v>1039</v>
      </c>
    </row>
    <row r="27" spans="1:18" ht="15.75" customHeight="1" x14ac:dyDescent="0.2">
      <c r="A27" s="86" t="s">
        <v>147</v>
      </c>
      <c r="B27" s="355">
        <v>620</v>
      </c>
      <c r="C27" s="355">
        <v>614</v>
      </c>
      <c r="D27" s="355">
        <v>600</v>
      </c>
      <c r="E27" s="355">
        <v>606</v>
      </c>
      <c r="F27" s="355">
        <v>595</v>
      </c>
      <c r="G27" s="355">
        <v>595</v>
      </c>
      <c r="H27" s="355">
        <v>608</v>
      </c>
      <c r="I27" s="355">
        <v>595</v>
      </c>
      <c r="J27" s="355">
        <v>655</v>
      </c>
      <c r="K27" s="355">
        <v>667</v>
      </c>
      <c r="L27" s="355">
        <v>662</v>
      </c>
      <c r="M27" s="142"/>
      <c r="N27" s="142"/>
      <c r="O27" s="142"/>
      <c r="P27" s="142"/>
      <c r="Q27" s="142"/>
      <c r="R27" s="142"/>
    </row>
    <row r="28" spans="1:18" s="142" customFormat="1" ht="17.25" x14ac:dyDescent="0.35">
      <c r="A28" s="355" t="s">
        <v>67</v>
      </c>
      <c r="B28" s="315">
        <v>2201</v>
      </c>
      <c r="C28" s="315">
        <v>2166</v>
      </c>
      <c r="D28" s="315">
        <v>1755</v>
      </c>
      <c r="E28" s="315">
        <v>1768</v>
      </c>
      <c r="F28" s="315">
        <v>1557</v>
      </c>
      <c r="G28" s="315">
        <v>1672</v>
      </c>
      <c r="H28" s="315">
        <v>1575</v>
      </c>
      <c r="I28" s="315">
        <v>1681</v>
      </c>
      <c r="J28" s="315">
        <v>1834</v>
      </c>
      <c r="K28" s="315">
        <v>1855</v>
      </c>
      <c r="L28" s="315">
        <v>1527</v>
      </c>
    </row>
    <row r="29" spans="1:18" s="142" customFormat="1" ht="15.75" x14ac:dyDescent="0.25">
      <c r="A29" s="53" t="s">
        <v>68</v>
      </c>
      <c r="B29" s="145">
        <v>53306</v>
      </c>
      <c r="C29" s="145">
        <v>52269</v>
      </c>
      <c r="D29" s="145">
        <v>50153</v>
      </c>
      <c r="E29" s="145">
        <v>49487</v>
      </c>
      <c r="F29" s="145">
        <v>47540</v>
      </c>
      <c r="G29" s="145">
        <v>46101</v>
      </c>
      <c r="H29" s="145">
        <v>45067</v>
      </c>
      <c r="I29" s="145">
        <v>45634</v>
      </c>
      <c r="J29" s="145">
        <v>44419</v>
      </c>
      <c r="K29" s="145">
        <v>43185</v>
      </c>
      <c r="L29" s="145">
        <v>42459</v>
      </c>
    </row>
    <row r="30" spans="1:18" s="142" customFormat="1" ht="15" x14ac:dyDescent="0.2">
      <c r="A30" s="355"/>
      <c r="B30" s="313"/>
      <c r="C30" s="313"/>
      <c r="D30" s="313"/>
      <c r="E30" s="313"/>
      <c r="F30" s="313"/>
      <c r="G30" s="313"/>
      <c r="H30" s="313"/>
      <c r="I30" s="313"/>
      <c r="J30" s="313"/>
      <c r="K30" s="313"/>
      <c r="L30" s="313"/>
    </row>
    <row r="31" spans="1:18" s="142" customFormat="1" ht="15.75" x14ac:dyDescent="0.25">
      <c r="A31" s="53" t="s">
        <v>195</v>
      </c>
      <c r="B31" s="355"/>
      <c r="C31" s="355"/>
      <c r="D31" s="355"/>
      <c r="E31" s="355"/>
      <c r="F31" s="355"/>
      <c r="G31" s="355"/>
      <c r="H31" s="355"/>
      <c r="I31" s="355"/>
      <c r="J31" s="355"/>
      <c r="K31" s="355"/>
      <c r="L31" s="355"/>
    </row>
    <row r="32" spans="1:18" s="142" customFormat="1" ht="15" x14ac:dyDescent="0.2">
      <c r="A32" s="355" t="s">
        <v>70</v>
      </c>
      <c r="B32" s="314">
        <v>88</v>
      </c>
      <c r="C32" s="314">
        <v>88</v>
      </c>
      <c r="D32" s="314">
        <v>87</v>
      </c>
      <c r="E32" s="314">
        <v>87</v>
      </c>
      <c r="F32" s="314">
        <v>87</v>
      </c>
      <c r="G32" s="314">
        <v>87</v>
      </c>
      <c r="H32" s="314">
        <v>87</v>
      </c>
      <c r="I32" s="314">
        <v>87</v>
      </c>
      <c r="J32" s="314">
        <v>88</v>
      </c>
      <c r="K32" s="314">
        <v>88</v>
      </c>
      <c r="L32" s="314">
        <v>88</v>
      </c>
    </row>
    <row r="33" spans="1:14" s="142" customFormat="1" ht="15" x14ac:dyDescent="0.2">
      <c r="A33" s="355" t="s">
        <v>71</v>
      </c>
      <c r="B33" s="355">
        <v>1158</v>
      </c>
      <c r="C33" s="355">
        <v>1138</v>
      </c>
      <c r="D33" s="355">
        <v>1111</v>
      </c>
      <c r="E33" s="355">
        <v>1242</v>
      </c>
      <c r="F33" s="355">
        <v>1228</v>
      </c>
      <c r="G33" s="355">
        <v>1218</v>
      </c>
      <c r="H33" s="355">
        <v>1214</v>
      </c>
      <c r="I33" s="355">
        <v>1195</v>
      </c>
      <c r="J33" s="355">
        <v>1183</v>
      </c>
      <c r="K33" s="355">
        <v>1173</v>
      </c>
      <c r="L33" s="355">
        <v>1152</v>
      </c>
    </row>
    <row r="34" spans="1:14" s="142" customFormat="1" ht="15" hidden="1" x14ac:dyDescent="0.2">
      <c r="A34" s="355" t="s">
        <v>72</v>
      </c>
      <c r="B34" s="355">
        <v>0</v>
      </c>
      <c r="C34" s="355">
        <v>0</v>
      </c>
      <c r="D34" s="355">
        <v>0</v>
      </c>
      <c r="E34" s="355">
        <v>0</v>
      </c>
      <c r="F34" s="355">
        <v>0</v>
      </c>
      <c r="G34" s="355">
        <v>0</v>
      </c>
      <c r="H34" s="355">
        <v>0</v>
      </c>
      <c r="I34" s="355">
        <v>0</v>
      </c>
      <c r="J34" s="355">
        <v>0</v>
      </c>
      <c r="K34" s="355">
        <v>0</v>
      </c>
      <c r="L34" s="355">
        <v>-2</v>
      </c>
    </row>
    <row r="35" spans="1:14" s="142" customFormat="1" ht="15" x14ac:dyDescent="0.2">
      <c r="A35" s="355" t="s">
        <v>148</v>
      </c>
      <c r="B35" s="355">
        <v>3451</v>
      </c>
      <c r="C35" s="355">
        <v>3466</v>
      </c>
      <c r="D35" s="355">
        <v>3343</v>
      </c>
      <c r="E35" s="355">
        <v>3079</v>
      </c>
      <c r="F35" s="355">
        <v>3016</v>
      </c>
      <c r="G35" s="355">
        <v>3002</v>
      </c>
      <c r="H35" s="355">
        <v>2987</v>
      </c>
      <c r="I35" s="355">
        <v>2981</v>
      </c>
      <c r="J35" s="355">
        <v>2968</v>
      </c>
      <c r="K35" s="355">
        <v>2886</v>
      </c>
      <c r="L35" s="355">
        <v>2914</v>
      </c>
    </row>
    <row r="36" spans="1:14" s="142" customFormat="1" ht="15" x14ac:dyDescent="0.2">
      <c r="A36" s="355" t="s">
        <v>109</v>
      </c>
      <c r="B36" s="355">
        <v>158</v>
      </c>
      <c r="C36" s="355">
        <v>145</v>
      </c>
      <c r="D36" s="355">
        <v>98</v>
      </c>
      <c r="E36" s="355">
        <v>103</v>
      </c>
      <c r="F36" s="355">
        <v>46</v>
      </c>
      <c r="G36" s="355">
        <v>40</v>
      </c>
      <c r="H36" s="355">
        <v>54</v>
      </c>
      <c r="I36" s="355">
        <v>44</v>
      </c>
      <c r="J36" s="355">
        <v>130</v>
      </c>
      <c r="K36" s="355">
        <v>143</v>
      </c>
      <c r="L36" s="355">
        <v>139</v>
      </c>
    </row>
    <row r="37" spans="1:14" s="142" customFormat="1" ht="15" x14ac:dyDescent="0.2">
      <c r="A37" s="355" t="s">
        <v>396</v>
      </c>
      <c r="B37" s="355">
        <v>481</v>
      </c>
      <c r="C37" s="355">
        <v>384</v>
      </c>
      <c r="D37" s="355">
        <v>306</v>
      </c>
      <c r="E37" s="355">
        <v>669</v>
      </c>
      <c r="F37" s="355">
        <v>639</v>
      </c>
      <c r="G37" s="355">
        <v>426</v>
      </c>
      <c r="H37" s="355">
        <v>278</v>
      </c>
      <c r="I37" s="355">
        <v>445</v>
      </c>
      <c r="J37" s="355">
        <v>457</v>
      </c>
      <c r="K37" s="355">
        <v>656</v>
      </c>
      <c r="L37" s="355">
        <v>604</v>
      </c>
    </row>
    <row r="38" spans="1:14" s="142" customFormat="1" ht="15" x14ac:dyDescent="0.2">
      <c r="A38" s="355" t="s">
        <v>397</v>
      </c>
      <c r="B38" s="355">
        <v>-6</v>
      </c>
      <c r="C38" s="355">
        <v>-8</v>
      </c>
      <c r="D38" s="355">
        <v>-7</v>
      </c>
      <c r="E38" s="355">
        <v>5</v>
      </c>
      <c r="F38" s="355">
        <v>5</v>
      </c>
      <c r="G38" s="355">
        <v>4</v>
      </c>
      <c r="H38" s="355">
        <v>1</v>
      </c>
      <c r="I38" s="355">
        <v>2</v>
      </c>
      <c r="J38" s="355">
        <v>0</v>
      </c>
      <c r="K38" s="355">
        <v>0</v>
      </c>
      <c r="L38" s="355">
        <v>0</v>
      </c>
    </row>
    <row r="39" spans="1:14" s="142" customFormat="1" ht="17.25" x14ac:dyDescent="0.35">
      <c r="A39" s="355" t="s">
        <v>73</v>
      </c>
      <c r="B39" s="315">
        <v>-18</v>
      </c>
      <c r="C39" s="315">
        <v>-22</v>
      </c>
      <c r="D39" s="315">
        <v>-22</v>
      </c>
      <c r="E39" s="315">
        <v>-24</v>
      </c>
      <c r="F39" s="315">
        <v>-21</v>
      </c>
      <c r="G39" s="315">
        <v>-22</v>
      </c>
      <c r="H39" s="315">
        <v>-29</v>
      </c>
      <c r="I39" s="315">
        <v>-30</v>
      </c>
      <c r="J39" s="315">
        <v>-24</v>
      </c>
      <c r="K39" s="315">
        <v>-23</v>
      </c>
      <c r="L39" s="315">
        <v>-16</v>
      </c>
      <c r="N39" s="491"/>
    </row>
    <row r="40" spans="1:14" s="142" customFormat="1" ht="15.75" x14ac:dyDescent="0.25">
      <c r="A40" s="53" t="s">
        <v>69</v>
      </c>
      <c r="B40" s="53">
        <v>5312</v>
      </c>
      <c r="C40" s="53">
        <v>5191</v>
      </c>
      <c r="D40" s="53">
        <v>4916</v>
      </c>
      <c r="E40" s="53">
        <v>5161</v>
      </c>
      <c r="F40" s="53">
        <v>5000</v>
      </c>
      <c r="G40" s="53">
        <v>4755</v>
      </c>
      <c r="H40" s="53">
        <v>4592</v>
      </c>
      <c r="I40" s="53">
        <v>4724</v>
      </c>
      <c r="J40" s="53">
        <v>4802</v>
      </c>
      <c r="K40" s="53">
        <v>4923</v>
      </c>
      <c r="L40" s="53">
        <v>4879</v>
      </c>
    </row>
    <row r="41" spans="1:14" s="142" customFormat="1" ht="15.75" x14ac:dyDescent="0.25">
      <c r="A41" s="355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</row>
    <row r="42" spans="1:14" s="142" customFormat="1" ht="20.25" x14ac:dyDescent="0.55000000000000004">
      <c r="A42" s="53" t="s">
        <v>100</v>
      </c>
      <c r="B42" s="316">
        <v>0</v>
      </c>
      <c r="C42" s="316">
        <v>4</v>
      </c>
      <c r="D42" s="316">
        <v>3</v>
      </c>
      <c r="E42" s="316">
        <v>197</v>
      </c>
      <c r="F42" s="316">
        <v>193</v>
      </c>
      <c r="G42" s="316">
        <v>182</v>
      </c>
      <c r="H42" s="316">
        <v>178</v>
      </c>
      <c r="I42" s="316">
        <v>182</v>
      </c>
      <c r="J42" s="316">
        <v>182</v>
      </c>
      <c r="K42" s="316">
        <v>177</v>
      </c>
      <c r="L42" s="316">
        <v>175</v>
      </c>
    </row>
    <row r="43" spans="1:14" s="142" customFormat="1" ht="18" x14ac:dyDescent="0.4">
      <c r="A43" s="53" t="s">
        <v>101</v>
      </c>
      <c r="B43" s="93">
        <v>58618</v>
      </c>
      <c r="C43" s="93">
        <v>57464</v>
      </c>
      <c r="D43" s="93">
        <v>55072</v>
      </c>
      <c r="E43" s="93">
        <v>54845</v>
      </c>
      <c r="F43" s="93">
        <v>52733</v>
      </c>
      <c r="G43" s="93">
        <v>51038</v>
      </c>
      <c r="H43" s="93">
        <v>49837</v>
      </c>
      <c r="I43" s="93">
        <v>50540</v>
      </c>
      <c r="J43" s="93">
        <v>49403</v>
      </c>
      <c r="K43" s="93">
        <v>48285</v>
      </c>
      <c r="L43" s="93">
        <v>47513</v>
      </c>
    </row>
    <row r="44" spans="1:14" s="142" customFormat="1" ht="15.75" x14ac:dyDescent="0.25">
      <c r="A44" s="53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</row>
    <row r="45" spans="1:14" ht="15" x14ac:dyDescent="0.2">
      <c r="A45" s="371"/>
    </row>
    <row r="46" spans="1:14" ht="15" x14ac:dyDescent="0.2">
      <c r="A46" s="371"/>
    </row>
  </sheetData>
  <sheetProtection password="CBFD" sheet="1" objects="1" scenarios="1"/>
  <pageMargins left="0.7" right="0.7" top="0.75" bottom="0.25" header="0.3" footer="0.05"/>
  <pageSetup scale="75" orientation="landscape" r:id="rId1"/>
  <headerFooter>
    <oddHeader>&amp;R&amp;G</oddHeader>
    <oddFooter>&amp;CPage 17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N41"/>
  <sheetViews>
    <sheetView zoomScale="80" zoomScaleNormal="80" workbookViewId="0"/>
  </sheetViews>
  <sheetFormatPr defaultRowHeight="18" customHeight="1" x14ac:dyDescent="0.2"/>
  <cols>
    <col min="1" max="1" width="60.77734375" style="142" customWidth="1"/>
    <col min="2" max="6" width="10.88671875" style="142" customWidth="1"/>
    <col min="7" max="7" width="10.77734375" style="142" customWidth="1"/>
    <col min="8" max="8" width="10.77734375" style="142" hidden="1" customWidth="1"/>
    <col min="9" max="12" width="10.77734375" style="144" hidden="1" customWidth="1"/>
    <col min="13" max="16384" width="8.88671875" style="144"/>
  </cols>
  <sheetData>
    <row r="1" spans="1:14" s="142" customFormat="1" ht="18" customHeight="1" x14ac:dyDescent="0.25">
      <c r="A1" s="143" t="s">
        <v>35</v>
      </c>
      <c r="B1" s="77"/>
      <c r="C1" s="77"/>
      <c r="D1" s="77"/>
      <c r="E1" s="77"/>
      <c r="F1" s="77"/>
      <c r="G1" s="77"/>
      <c r="H1" s="77"/>
      <c r="L1" s="412"/>
    </row>
    <row r="2" spans="1:14" s="142" customFormat="1" x14ac:dyDescent="0.25">
      <c r="A2" s="143" t="s">
        <v>210</v>
      </c>
      <c r="B2" s="77"/>
      <c r="C2" s="77"/>
      <c r="D2" s="77"/>
      <c r="E2" s="77"/>
      <c r="F2" s="77"/>
      <c r="G2" s="77"/>
      <c r="H2" s="77"/>
    </row>
    <row r="3" spans="1:14" s="142" customFormat="1" ht="15.75" x14ac:dyDescent="0.25">
      <c r="A3" s="168" t="s">
        <v>137</v>
      </c>
      <c r="B3" s="77"/>
      <c r="C3" s="77"/>
      <c r="D3" s="77"/>
      <c r="E3" s="77"/>
      <c r="F3" s="77"/>
      <c r="G3" s="77"/>
      <c r="H3" s="77"/>
    </row>
    <row r="4" spans="1:14" s="142" customFormat="1" ht="15" x14ac:dyDescent="0.2">
      <c r="A4" s="168"/>
      <c r="B4" s="79"/>
      <c r="C4" s="79"/>
      <c r="D4" s="79"/>
      <c r="E4" s="79"/>
      <c r="F4" s="79"/>
      <c r="G4" s="79"/>
      <c r="H4" s="79"/>
    </row>
    <row r="5" spans="1:14" s="142" customFormat="1" ht="20.25" x14ac:dyDescent="0.55000000000000004">
      <c r="A5" s="53"/>
      <c r="B5" s="336" t="s">
        <v>408</v>
      </c>
      <c r="C5" s="336" t="s">
        <v>400</v>
      </c>
      <c r="D5" s="336" t="s">
        <v>351</v>
      </c>
      <c r="E5" s="336" t="s">
        <v>350</v>
      </c>
      <c r="F5" s="336" t="s">
        <v>349</v>
      </c>
      <c r="G5" s="336" t="s">
        <v>352</v>
      </c>
      <c r="H5" s="336" t="s">
        <v>300</v>
      </c>
      <c r="I5" s="336" t="s">
        <v>301</v>
      </c>
      <c r="J5" s="336" t="s">
        <v>302</v>
      </c>
      <c r="K5" s="336" t="s">
        <v>303</v>
      </c>
      <c r="L5" s="336" t="s">
        <v>262</v>
      </c>
    </row>
    <row r="6" spans="1:14" s="142" customFormat="1" ht="18" customHeight="1" x14ac:dyDescent="0.25">
      <c r="A6" s="146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4" s="149" customFormat="1" ht="18" customHeight="1" x14ac:dyDescent="0.25">
      <c r="A7" s="148" t="s">
        <v>128</v>
      </c>
      <c r="B7" s="465">
        <v>5312</v>
      </c>
      <c r="C7" s="465">
        <v>5191</v>
      </c>
      <c r="D7" s="465">
        <v>4916</v>
      </c>
      <c r="E7" s="465">
        <v>5161</v>
      </c>
      <c r="F7" s="465">
        <v>5000</v>
      </c>
      <c r="G7" s="465">
        <v>4755</v>
      </c>
      <c r="H7" s="465">
        <v>4592</v>
      </c>
      <c r="I7" s="465">
        <v>4724</v>
      </c>
      <c r="J7" s="465">
        <v>4802</v>
      </c>
      <c r="K7" s="465">
        <v>4923</v>
      </c>
      <c r="L7" s="465">
        <v>4879</v>
      </c>
    </row>
    <row r="8" spans="1:14" s="142" customFormat="1" ht="18" hidden="1" customHeight="1" x14ac:dyDescent="0.35">
      <c r="A8" s="147" t="s">
        <v>72</v>
      </c>
      <c r="B8" s="318">
        <v>0</v>
      </c>
      <c r="C8" s="318">
        <v>0</v>
      </c>
      <c r="D8" s="318">
        <v>0</v>
      </c>
      <c r="E8" s="318">
        <v>0</v>
      </c>
      <c r="F8" s="318">
        <v>0</v>
      </c>
      <c r="G8" s="318">
        <v>0</v>
      </c>
      <c r="H8" s="318">
        <v>0</v>
      </c>
      <c r="I8" s="318">
        <v>0</v>
      </c>
      <c r="J8" s="318">
        <v>0</v>
      </c>
      <c r="K8" s="318">
        <v>0</v>
      </c>
      <c r="L8" s="318">
        <v>2</v>
      </c>
    </row>
    <row r="9" spans="1:14" s="149" customFormat="1" ht="18" hidden="1" customHeight="1" x14ac:dyDescent="0.25">
      <c r="A9" s="148" t="s">
        <v>129</v>
      </c>
      <c r="B9" s="53">
        <v>5312</v>
      </c>
      <c r="C9" s="53">
        <v>5191</v>
      </c>
      <c r="D9" s="53">
        <v>4916</v>
      </c>
      <c r="E9" s="53">
        <v>5161</v>
      </c>
      <c r="F9" s="53">
        <v>5000</v>
      </c>
      <c r="G9" s="53">
        <v>4755</v>
      </c>
      <c r="H9" s="53">
        <v>4592</v>
      </c>
      <c r="I9" s="53">
        <v>4724</v>
      </c>
      <c r="J9" s="53">
        <v>4802</v>
      </c>
      <c r="K9" s="53">
        <v>4923</v>
      </c>
      <c r="L9" s="53">
        <v>4881</v>
      </c>
    </row>
    <row r="10" spans="1:14" s="142" customFormat="1" ht="18" customHeight="1" x14ac:dyDescent="0.35">
      <c r="A10" s="147" t="s">
        <v>393</v>
      </c>
      <c r="B10" s="318">
        <v>-475</v>
      </c>
      <c r="C10" s="318">
        <v>-376</v>
      </c>
      <c r="D10" s="318">
        <v>-299</v>
      </c>
      <c r="E10" s="318">
        <v>-674</v>
      </c>
      <c r="F10" s="318">
        <v>-644</v>
      </c>
      <c r="G10" s="318">
        <v>-430</v>
      </c>
      <c r="H10" s="318">
        <v>-279</v>
      </c>
      <c r="I10" s="318">
        <v>-447</v>
      </c>
      <c r="J10" s="318">
        <v>-457</v>
      </c>
      <c r="K10" s="318">
        <v>-656</v>
      </c>
      <c r="L10" s="318">
        <v>-604</v>
      </c>
      <c r="M10" s="491"/>
      <c r="N10" s="491"/>
    </row>
    <row r="11" spans="1:14" s="149" customFormat="1" ht="18" customHeight="1" x14ac:dyDescent="0.25">
      <c r="A11" s="148" t="s">
        <v>130</v>
      </c>
      <c r="B11" s="53">
        <v>4837</v>
      </c>
      <c r="C11" s="53">
        <v>4815</v>
      </c>
      <c r="D11" s="53">
        <v>4617</v>
      </c>
      <c r="E11" s="53">
        <v>4487</v>
      </c>
      <c r="F11" s="53">
        <v>4356</v>
      </c>
      <c r="G11" s="53">
        <v>4325</v>
      </c>
      <c r="H11" s="53">
        <v>4313</v>
      </c>
      <c r="I11" s="53">
        <v>4277</v>
      </c>
      <c r="J11" s="53">
        <v>4345</v>
      </c>
      <c r="K11" s="53">
        <v>4267</v>
      </c>
      <c r="L11" s="53">
        <v>4277</v>
      </c>
    </row>
    <row r="12" spans="1:14" s="142" customFormat="1" ht="18" customHeight="1" x14ac:dyDescent="0.2">
      <c r="A12" s="147" t="s">
        <v>8</v>
      </c>
      <c r="B12" s="355">
        <v>-199</v>
      </c>
      <c r="C12" s="355">
        <v>-199</v>
      </c>
      <c r="D12" s="355">
        <v>-199</v>
      </c>
      <c r="E12" s="355">
        <v>-199</v>
      </c>
      <c r="F12" s="355">
        <v>-199</v>
      </c>
      <c r="G12" s="355">
        <v>-199</v>
      </c>
      <c r="H12" s="355">
        <v>-199</v>
      </c>
      <c r="I12" s="355">
        <v>-201</v>
      </c>
      <c r="J12" s="355">
        <v>-201</v>
      </c>
      <c r="K12" s="355">
        <v>-201</v>
      </c>
      <c r="L12" s="355">
        <v>-201</v>
      </c>
    </row>
    <row r="13" spans="1:14" s="142" customFormat="1" ht="18" customHeight="1" x14ac:dyDescent="0.35">
      <c r="A13" s="147" t="s">
        <v>48</v>
      </c>
      <c r="B13" s="318">
        <v>-30</v>
      </c>
      <c r="C13" s="318">
        <v>-32</v>
      </c>
      <c r="D13" s="318">
        <v>-34</v>
      </c>
      <c r="E13" s="318">
        <v>-44</v>
      </c>
      <c r="F13" s="318">
        <v>-46</v>
      </c>
      <c r="G13" s="318">
        <v>-47</v>
      </c>
      <c r="H13" s="318">
        <v>-49</v>
      </c>
      <c r="I13" s="318">
        <v>-51</v>
      </c>
      <c r="J13" s="318">
        <v>-53</v>
      </c>
      <c r="K13" s="318">
        <v>-55</v>
      </c>
      <c r="L13" s="318">
        <v>-57</v>
      </c>
    </row>
    <row r="14" spans="1:14" s="149" customFormat="1" ht="18" customHeight="1" x14ac:dyDescent="0.4">
      <c r="A14" s="148" t="s">
        <v>131</v>
      </c>
      <c r="B14" s="54">
        <v>4608</v>
      </c>
      <c r="C14" s="54">
        <v>4584</v>
      </c>
      <c r="D14" s="54">
        <v>4384</v>
      </c>
      <c r="E14" s="54">
        <v>4244</v>
      </c>
      <c r="F14" s="54">
        <v>4111</v>
      </c>
      <c r="G14" s="54">
        <v>4079</v>
      </c>
      <c r="H14" s="54">
        <v>4065</v>
      </c>
      <c r="I14" s="54">
        <v>4025</v>
      </c>
      <c r="J14" s="54">
        <v>4091</v>
      </c>
      <c r="K14" s="54">
        <v>4011</v>
      </c>
      <c r="L14" s="54">
        <v>4019</v>
      </c>
    </row>
    <row r="15" spans="1:14" s="142" customFormat="1" ht="18" customHeight="1" x14ac:dyDescent="0.35">
      <c r="A15" s="147"/>
      <c r="B15" s="318"/>
      <c r="C15" s="318"/>
      <c r="D15" s="318"/>
      <c r="E15" s="318"/>
      <c r="F15" s="318"/>
      <c r="G15" s="318"/>
      <c r="H15" s="318"/>
      <c r="I15" s="318"/>
      <c r="J15" s="318"/>
      <c r="K15" s="318"/>
      <c r="L15" s="318"/>
    </row>
    <row r="16" spans="1:14" s="142" customFormat="1" ht="18" customHeight="1" x14ac:dyDescent="0.2">
      <c r="A16" s="147" t="s">
        <v>196</v>
      </c>
      <c r="B16" s="319">
        <v>88.007000000000005</v>
      </c>
      <c r="C16" s="319">
        <v>87.591999999999999</v>
      </c>
      <c r="D16" s="319">
        <v>86.924000000000007</v>
      </c>
      <c r="E16" s="319">
        <v>86.812651000000002</v>
      </c>
      <c r="F16" s="319">
        <v>86.850459000000001</v>
      </c>
      <c r="G16" s="319">
        <v>86.966290000000001</v>
      </c>
      <c r="H16" s="319">
        <v>87.474000000000004</v>
      </c>
      <c r="I16" s="319">
        <v>87.326999999999998</v>
      </c>
      <c r="J16" s="319">
        <v>87.54</v>
      </c>
      <c r="K16" s="319">
        <v>87.885999999999996</v>
      </c>
      <c r="L16" s="319">
        <v>87.709000000000003</v>
      </c>
    </row>
    <row r="17" spans="1:12" s="142" customFormat="1" ht="18" customHeight="1" x14ac:dyDescent="0.35">
      <c r="A17" s="147"/>
      <c r="B17" s="318"/>
      <c r="C17" s="318"/>
      <c r="D17" s="318"/>
      <c r="E17" s="318"/>
      <c r="F17" s="318"/>
      <c r="G17" s="318"/>
      <c r="H17" s="318"/>
      <c r="I17" s="318"/>
      <c r="J17" s="318"/>
      <c r="K17" s="318"/>
      <c r="L17" s="318"/>
    </row>
    <row r="18" spans="1:12" s="149" customFormat="1" ht="20.25" x14ac:dyDescent="0.55000000000000004">
      <c r="A18" s="413" t="s">
        <v>132</v>
      </c>
      <c r="B18" s="316"/>
      <c r="C18" s="316"/>
      <c r="D18" s="316"/>
      <c r="E18" s="316"/>
      <c r="F18" s="316"/>
      <c r="G18" s="316"/>
      <c r="H18" s="316"/>
      <c r="I18" s="316"/>
      <c r="J18" s="316"/>
      <c r="K18" s="316"/>
      <c r="L18" s="316"/>
    </row>
    <row r="19" spans="1:12" s="149" customFormat="1" ht="18" customHeight="1" x14ac:dyDescent="0.25">
      <c r="A19" s="148" t="s">
        <v>367</v>
      </c>
      <c r="B19" s="320">
        <v>60.36</v>
      </c>
      <c r="C19" s="320">
        <v>59.26</v>
      </c>
      <c r="D19" s="320">
        <v>56.55</v>
      </c>
      <c r="E19" s="320">
        <v>59.45</v>
      </c>
      <c r="F19" s="320">
        <v>57.57</v>
      </c>
      <c r="G19" s="320">
        <v>54.67</v>
      </c>
      <c r="H19" s="320">
        <v>52.5</v>
      </c>
      <c r="I19" s="320">
        <v>54.1</v>
      </c>
      <c r="J19" s="320">
        <v>54.86</v>
      </c>
      <c r="K19" s="320">
        <v>56.01</v>
      </c>
      <c r="L19" s="320">
        <v>55.65</v>
      </c>
    </row>
    <row r="20" spans="1:12" s="149" customFormat="1" ht="18" customHeight="1" x14ac:dyDescent="0.25">
      <c r="A20" s="148" t="s">
        <v>359</v>
      </c>
      <c r="B20" s="321">
        <v>54.97</v>
      </c>
      <c r="C20" s="321">
        <v>54.98</v>
      </c>
      <c r="D20" s="321">
        <v>53.11</v>
      </c>
      <c r="E20" s="321">
        <v>51.68</v>
      </c>
      <c r="F20" s="321">
        <v>50.16</v>
      </c>
      <c r="G20" s="321">
        <v>49.72</v>
      </c>
      <c r="H20" s="321">
        <v>49.32</v>
      </c>
      <c r="I20" s="321">
        <v>48.98</v>
      </c>
      <c r="J20" s="321">
        <v>49.63</v>
      </c>
      <c r="K20" s="321">
        <v>48.55</v>
      </c>
      <c r="L20" s="321">
        <v>48.76</v>
      </c>
    </row>
    <row r="21" spans="1:12" s="149" customFormat="1" ht="18" customHeight="1" x14ac:dyDescent="0.25">
      <c r="A21" s="148" t="s">
        <v>360</v>
      </c>
      <c r="B21" s="321">
        <v>52.36</v>
      </c>
      <c r="C21" s="321">
        <v>52.34</v>
      </c>
      <c r="D21" s="321">
        <v>50.43</v>
      </c>
      <c r="E21" s="321">
        <v>48.89</v>
      </c>
      <c r="F21" s="321">
        <v>47.34</v>
      </c>
      <c r="G21" s="321">
        <v>46.9</v>
      </c>
      <c r="H21" s="321">
        <v>46.49</v>
      </c>
      <c r="I21" s="321">
        <v>46.09</v>
      </c>
      <c r="J21" s="321">
        <v>46.73</v>
      </c>
      <c r="K21" s="321">
        <v>45.63</v>
      </c>
      <c r="L21" s="321">
        <v>45.82</v>
      </c>
    </row>
    <row r="22" spans="1:12" s="142" customFormat="1" ht="18" customHeight="1" x14ac:dyDescent="0.2">
      <c r="A22" s="147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</row>
    <row r="23" spans="1:12" s="142" customFormat="1" ht="18" customHeight="1" x14ac:dyDescent="0.2">
      <c r="A23" s="146" t="s">
        <v>74</v>
      </c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</row>
    <row r="24" spans="1:12" ht="18" customHeight="1" x14ac:dyDescent="0.2">
      <c r="A24" s="150"/>
      <c r="I24" s="142"/>
      <c r="J24" s="142"/>
      <c r="K24" s="142"/>
      <c r="L24" s="142"/>
    </row>
    <row r="25" spans="1:12" ht="18" customHeight="1" x14ac:dyDescent="0.2">
      <c r="A25" s="147" t="s">
        <v>197</v>
      </c>
      <c r="B25" s="322">
        <v>99.37</v>
      </c>
      <c r="C25" s="322">
        <v>95.42</v>
      </c>
      <c r="D25" s="322">
        <v>88.12</v>
      </c>
      <c r="E25" s="322">
        <v>75</v>
      </c>
      <c r="F25" s="322">
        <v>73.930000000000007</v>
      </c>
      <c r="G25" s="322">
        <v>70.37</v>
      </c>
      <c r="H25" s="322">
        <v>72.08</v>
      </c>
      <c r="I25" s="322">
        <v>68.91</v>
      </c>
      <c r="J25" s="322">
        <v>65.040000000000006</v>
      </c>
      <c r="K25" s="322">
        <v>64.150000000000006</v>
      </c>
      <c r="L25" s="322">
        <v>60.72</v>
      </c>
    </row>
    <row r="26" spans="1:12" ht="18" customHeight="1" x14ac:dyDescent="0.2">
      <c r="A26" s="150"/>
      <c r="I26" s="142"/>
      <c r="J26" s="142"/>
      <c r="K26" s="142"/>
      <c r="L26" s="142"/>
    </row>
    <row r="27" spans="1:12" s="142" customFormat="1" ht="18" customHeight="1" x14ac:dyDescent="0.2">
      <c r="A27" s="147" t="s">
        <v>74</v>
      </c>
      <c r="B27" s="314">
        <v>8745</v>
      </c>
      <c r="C27" s="314">
        <v>8358</v>
      </c>
      <c r="D27" s="314">
        <v>7660</v>
      </c>
      <c r="E27" s="314">
        <v>6511</v>
      </c>
      <c r="F27" s="314">
        <v>6421</v>
      </c>
      <c r="G27" s="314">
        <v>6120</v>
      </c>
      <c r="H27" s="314">
        <v>6305</v>
      </c>
      <c r="I27" s="314">
        <v>6018</v>
      </c>
      <c r="J27" s="314">
        <v>5694</v>
      </c>
      <c r="K27" s="314">
        <v>5638</v>
      </c>
      <c r="L27" s="314">
        <v>5326</v>
      </c>
    </row>
    <row r="28" spans="1:12" s="142" customFormat="1" ht="18" customHeight="1" x14ac:dyDescent="0.2">
      <c r="A28" s="147"/>
      <c r="B28" s="355"/>
      <c r="C28" s="355"/>
      <c r="D28" s="355"/>
      <c r="E28" s="355"/>
      <c r="F28" s="355"/>
      <c r="G28" s="355"/>
      <c r="H28" s="355"/>
      <c r="I28" s="355"/>
      <c r="J28" s="355"/>
      <c r="K28" s="355"/>
      <c r="L28" s="355"/>
    </row>
    <row r="29" spans="1:12" s="142" customFormat="1" ht="18" customHeight="1" x14ac:dyDescent="0.2">
      <c r="A29" s="156" t="s">
        <v>211</v>
      </c>
      <c r="B29" s="52">
        <v>1.8077132981626343</v>
      </c>
      <c r="C29" s="52">
        <v>1.7355401964350674</v>
      </c>
      <c r="D29" s="52">
        <v>1.6591978911692715</v>
      </c>
      <c r="E29" s="263">
        <v>1.4512383900928794</v>
      </c>
      <c r="F29" s="263">
        <v>1.4738835725677832</v>
      </c>
      <c r="G29" s="52">
        <v>1.4153258246178602</v>
      </c>
      <c r="H29" s="52">
        <v>1.4614760746147608</v>
      </c>
      <c r="I29" s="52">
        <v>1.4069007758268681</v>
      </c>
      <c r="J29" s="52">
        <v>1.3104976828531132</v>
      </c>
      <c r="K29" s="52">
        <v>1.3213182286302783</v>
      </c>
      <c r="L29" s="52">
        <v>1.2452830188679245</v>
      </c>
    </row>
    <row r="30" spans="1:12" s="142" customFormat="1" ht="18" customHeight="1" x14ac:dyDescent="0.2">
      <c r="A30" s="150"/>
    </row>
    <row r="31" spans="1:12" ht="18" customHeight="1" x14ac:dyDescent="0.2">
      <c r="A31" s="399" t="s">
        <v>365</v>
      </c>
      <c r="L31" s="142"/>
    </row>
    <row r="32" spans="1:12" ht="18" customHeight="1" x14ac:dyDescent="0.2">
      <c r="A32" s="399" t="s">
        <v>368</v>
      </c>
      <c r="L32" s="142"/>
    </row>
    <row r="33" spans="1:12" ht="18" customHeight="1" x14ac:dyDescent="0.2">
      <c r="A33" s="399"/>
      <c r="L33" s="142"/>
    </row>
    <row r="34" spans="1:12" ht="18" customHeight="1" x14ac:dyDescent="0.2">
      <c r="L34" s="142"/>
    </row>
    <row r="35" spans="1:12" ht="18" customHeight="1" x14ac:dyDescent="0.2">
      <c r="A35" s="261"/>
      <c r="L35" s="142"/>
    </row>
    <row r="36" spans="1:12" ht="18" customHeight="1" x14ac:dyDescent="0.2">
      <c r="A36" s="261"/>
      <c r="L36" s="142"/>
    </row>
    <row r="37" spans="1:12" ht="18" customHeight="1" x14ac:dyDescent="0.2">
      <c r="L37" s="142"/>
    </row>
    <row r="38" spans="1:12" ht="18" customHeight="1" x14ac:dyDescent="0.2">
      <c r="L38" s="142"/>
    </row>
    <row r="39" spans="1:12" ht="18" customHeight="1" x14ac:dyDescent="0.2">
      <c r="L39" s="142"/>
    </row>
    <row r="40" spans="1:12" ht="18" customHeight="1" x14ac:dyDescent="0.2">
      <c r="L40" s="142"/>
    </row>
    <row r="41" spans="1:12" ht="18" customHeight="1" x14ac:dyDescent="0.2">
      <c r="L41" s="142"/>
    </row>
  </sheetData>
  <sheetProtection password="CBFD" sheet="1" objects="1" scenarios="1"/>
  <pageMargins left="0.7" right="0.7" top="0.75" bottom="0.25" header="0.3" footer="0.05"/>
  <pageSetup scale="75" orientation="landscape" r:id="rId1"/>
  <headerFooter>
    <oddHeader>&amp;R&amp;G</oddHeader>
    <oddFooter>&amp;CPage 18</oddFoot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L35"/>
  <sheetViews>
    <sheetView zoomScale="80" zoomScaleNormal="80" workbookViewId="0"/>
  </sheetViews>
  <sheetFormatPr defaultRowHeight="15.75" customHeight="1" x14ac:dyDescent="0.25"/>
  <cols>
    <col min="1" max="1" width="62.21875" style="152" customWidth="1"/>
    <col min="2" max="6" width="10.88671875" style="152" customWidth="1"/>
    <col min="7" max="7" width="10.77734375" style="152" customWidth="1"/>
    <col min="8" max="8" width="10.77734375" style="152" hidden="1" customWidth="1"/>
    <col min="9" max="12" width="10.77734375" style="157" hidden="1" customWidth="1"/>
    <col min="13" max="13" width="8.88671875" style="157"/>
    <col min="14" max="14" width="8.88671875" style="157" customWidth="1"/>
    <col min="15" max="16384" width="8.88671875" style="157"/>
  </cols>
  <sheetData>
    <row r="1" spans="1:12" s="152" customFormat="1" ht="18" customHeight="1" x14ac:dyDescent="0.25">
      <c r="A1" s="153" t="s">
        <v>35</v>
      </c>
      <c r="B1" s="151"/>
      <c r="C1" s="151"/>
      <c r="D1" s="151"/>
      <c r="E1" s="151"/>
      <c r="F1" s="151"/>
      <c r="G1" s="151"/>
      <c r="H1" s="151"/>
    </row>
    <row r="2" spans="1:12" s="152" customFormat="1" ht="18" x14ac:dyDescent="0.25">
      <c r="A2" s="153" t="s">
        <v>133</v>
      </c>
      <c r="B2" s="151"/>
      <c r="C2" s="151"/>
      <c r="D2" s="151"/>
      <c r="E2" s="151"/>
      <c r="F2" s="151"/>
      <c r="G2" s="151"/>
      <c r="H2" s="151"/>
    </row>
    <row r="3" spans="1:12" s="152" customFormat="1" x14ac:dyDescent="0.25">
      <c r="A3" s="414" t="s">
        <v>12</v>
      </c>
      <c r="B3" s="151"/>
      <c r="C3" s="151"/>
      <c r="D3" s="151"/>
      <c r="E3" s="151"/>
      <c r="F3" s="151"/>
      <c r="G3" s="151"/>
      <c r="H3" s="151"/>
    </row>
    <row r="4" spans="1:12" s="152" customFormat="1" ht="15.75" customHeight="1" x14ac:dyDescent="0.25">
      <c r="A4" s="154"/>
      <c r="B4" s="154"/>
      <c r="C4" s="154"/>
      <c r="D4" s="154"/>
      <c r="E4" s="154"/>
      <c r="F4" s="154"/>
      <c r="G4" s="154"/>
      <c r="H4" s="154"/>
    </row>
    <row r="5" spans="1:12" s="142" customFormat="1" ht="20.25" x14ac:dyDescent="0.55000000000000004">
      <c r="A5" s="53"/>
      <c r="B5" s="336" t="s">
        <v>408</v>
      </c>
      <c r="C5" s="336" t="s">
        <v>400</v>
      </c>
      <c r="D5" s="336" t="s">
        <v>351</v>
      </c>
      <c r="E5" s="336" t="s">
        <v>350</v>
      </c>
      <c r="F5" s="336" t="s">
        <v>349</v>
      </c>
      <c r="G5" s="336" t="s">
        <v>352</v>
      </c>
      <c r="H5" s="336" t="s">
        <v>300</v>
      </c>
      <c r="I5" s="336" t="s">
        <v>301</v>
      </c>
      <c r="J5" s="336" t="s">
        <v>302</v>
      </c>
      <c r="K5" s="336" t="s">
        <v>303</v>
      </c>
      <c r="L5" s="336" t="s">
        <v>262</v>
      </c>
    </row>
    <row r="6" spans="1:12" s="152" customFormat="1" ht="15.75" customHeight="1" x14ac:dyDescent="0.25">
      <c r="A6" s="154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</row>
    <row r="7" spans="1:12" s="152" customFormat="1" ht="15" x14ac:dyDescent="0.25">
      <c r="A7" s="156" t="s">
        <v>416</v>
      </c>
      <c r="B7" s="325">
        <v>1128</v>
      </c>
      <c r="C7" s="325">
        <v>1008</v>
      </c>
      <c r="D7" s="325">
        <v>1008</v>
      </c>
      <c r="E7" s="325">
        <v>1008</v>
      </c>
      <c r="F7" s="325">
        <v>708</v>
      </c>
      <c r="G7" s="325">
        <v>708</v>
      </c>
      <c r="H7" s="325">
        <v>708</v>
      </c>
      <c r="I7" s="325">
        <v>708</v>
      </c>
      <c r="J7" s="325">
        <v>840</v>
      </c>
      <c r="K7" s="325">
        <v>840</v>
      </c>
      <c r="L7" s="325">
        <v>840</v>
      </c>
    </row>
    <row r="8" spans="1:12" s="152" customFormat="1" ht="15" x14ac:dyDescent="0.25">
      <c r="A8" s="156" t="s">
        <v>286</v>
      </c>
      <c r="B8" s="323">
        <v>0</v>
      </c>
      <c r="C8" s="323">
        <v>0</v>
      </c>
      <c r="D8" s="323">
        <v>0</v>
      </c>
      <c r="E8" s="323">
        <v>0</v>
      </c>
      <c r="F8" s="323">
        <v>0</v>
      </c>
      <c r="G8" s="323">
        <v>0</v>
      </c>
      <c r="H8" s="323">
        <v>0</v>
      </c>
      <c r="I8" s="323">
        <v>0</v>
      </c>
      <c r="J8" s="323">
        <v>0</v>
      </c>
      <c r="K8" s="323">
        <v>0</v>
      </c>
      <c r="L8" s="323">
        <v>0</v>
      </c>
    </row>
    <row r="9" spans="1:12" s="152" customFormat="1" ht="17.25" x14ac:dyDescent="0.25">
      <c r="A9" s="156" t="s">
        <v>280</v>
      </c>
      <c r="B9" s="324">
        <v>0</v>
      </c>
      <c r="C9" s="324">
        <v>0</v>
      </c>
      <c r="D9" s="324">
        <v>0</v>
      </c>
      <c r="E9" s="324">
        <v>18</v>
      </c>
      <c r="F9" s="324">
        <v>12</v>
      </c>
      <c r="G9" s="324">
        <v>12</v>
      </c>
      <c r="H9" s="324">
        <v>12</v>
      </c>
      <c r="I9" s="324">
        <v>12</v>
      </c>
      <c r="J9" s="324">
        <v>12</v>
      </c>
      <c r="K9" s="324">
        <v>12</v>
      </c>
      <c r="L9" s="324">
        <v>12</v>
      </c>
    </row>
    <row r="10" spans="1:12" s="162" customFormat="1" x14ac:dyDescent="0.25">
      <c r="A10" s="160" t="s">
        <v>417</v>
      </c>
      <c r="B10" s="207">
        <v>1128</v>
      </c>
      <c r="C10" s="207">
        <v>1008</v>
      </c>
      <c r="D10" s="207">
        <v>1008</v>
      </c>
      <c r="E10" s="207">
        <v>1026</v>
      </c>
      <c r="F10" s="207">
        <v>720</v>
      </c>
      <c r="G10" s="207">
        <v>720</v>
      </c>
      <c r="H10" s="207">
        <v>720</v>
      </c>
      <c r="I10" s="207">
        <v>720</v>
      </c>
      <c r="J10" s="207">
        <v>852</v>
      </c>
      <c r="K10" s="207">
        <v>852</v>
      </c>
      <c r="L10" s="207">
        <v>852</v>
      </c>
    </row>
    <row r="11" spans="1:12" s="152" customFormat="1" ht="15" x14ac:dyDescent="0.25">
      <c r="A11" s="156"/>
      <c r="B11" s="323"/>
      <c r="C11" s="323"/>
      <c r="D11" s="323"/>
      <c r="E11" s="323"/>
      <c r="F11" s="323"/>
      <c r="G11" s="323"/>
      <c r="H11" s="323"/>
      <c r="I11" s="323"/>
      <c r="J11" s="323"/>
      <c r="K11" s="323"/>
      <c r="L11" s="323"/>
    </row>
    <row r="12" spans="1:12" s="152" customFormat="1" ht="17.25" x14ac:dyDescent="0.25">
      <c r="A12" s="156" t="s">
        <v>278</v>
      </c>
      <c r="B12" s="324">
        <v>300</v>
      </c>
      <c r="C12" s="324">
        <v>300</v>
      </c>
      <c r="D12" s="324">
        <v>300</v>
      </c>
      <c r="E12" s="324">
        <v>300</v>
      </c>
      <c r="F12" s="324">
        <v>300</v>
      </c>
      <c r="G12" s="324">
        <v>300</v>
      </c>
      <c r="H12" s="324">
        <v>300</v>
      </c>
      <c r="I12" s="323">
        <v>150</v>
      </c>
      <c r="J12" s="323">
        <v>150</v>
      </c>
      <c r="K12" s="323">
        <v>150</v>
      </c>
      <c r="L12" s="323">
        <v>150</v>
      </c>
    </row>
    <row r="13" spans="1:12" s="152" customFormat="1" ht="17.25" hidden="1" x14ac:dyDescent="0.25">
      <c r="A13" s="156" t="s">
        <v>279</v>
      </c>
      <c r="B13" s="324">
        <v>0</v>
      </c>
      <c r="C13" s="324">
        <v>0</v>
      </c>
      <c r="D13" s="324">
        <v>0</v>
      </c>
      <c r="E13" s="324">
        <v>0</v>
      </c>
      <c r="F13" s="324">
        <v>0</v>
      </c>
      <c r="G13" s="324">
        <v>0</v>
      </c>
      <c r="H13" s="324">
        <v>0</v>
      </c>
      <c r="I13" s="324">
        <v>10</v>
      </c>
      <c r="J13" s="324">
        <v>22</v>
      </c>
      <c r="K13" s="324">
        <v>59</v>
      </c>
      <c r="L13" s="324">
        <v>59</v>
      </c>
    </row>
    <row r="14" spans="1:12" s="162" customFormat="1" x14ac:dyDescent="0.25">
      <c r="A14" s="160" t="s">
        <v>353</v>
      </c>
      <c r="B14" s="207">
        <v>1428</v>
      </c>
      <c r="C14" s="207">
        <v>1308</v>
      </c>
      <c r="D14" s="207">
        <v>1308</v>
      </c>
      <c r="E14" s="207">
        <v>1326</v>
      </c>
      <c r="F14" s="207">
        <v>1020</v>
      </c>
      <c r="G14" s="207">
        <v>1020</v>
      </c>
      <c r="H14" s="207">
        <v>1020</v>
      </c>
      <c r="I14" s="207">
        <v>880</v>
      </c>
      <c r="J14" s="207">
        <v>1024</v>
      </c>
      <c r="K14" s="207">
        <v>1061</v>
      </c>
      <c r="L14" s="207">
        <v>1061</v>
      </c>
    </row>
    <row r="15" spans="1:12" s="152" customFormat="1" ht="15" x14ac:dyDescent="0.25">
      <c r="A15" s="156"/>
      <c r="B15" s="323"/>
      <c r="C15" s="323"/>
      <c r="D15" s="323"/>
      <c r="E15" s="323"/>
      <c r="F15" s="323"/>
      <c r="G15" s="323"/>
      <c r="H15" s="323"/>
      <c r="I15" s="323"/>
      <c r="J15" s="323"/>
      <c r="K15" s="323"/>
      <c r="L15" s="323"/>
    </row>
    <row r="16" spans="1:12" s="152" customFormat="1" ht="15" x14ac:dyDescent="0.25">
      <c r="A16" s="156" t="s">
        <v>128</v>
      </c>
      <c r="B16" s="323">
        <v>5312</v>
      </c>
      <c r="C16" s="323">
        <v>5191</v>
      </c>
      <c r="D16" s="323">
        <v>4916</v>
      </c>
      <c r="E16" s="323">
        <v>5161</v>
      </c>
      <c r="F16" s="323">
        <v>5000</v>
      </c>
      <c r="G16" s="323">
        <v>4755</v>
      </c>
      <c r="H16" s="323">
        <v>4592</v>
      </c>
      <c r="I16" s="323">
        <v>4724</v>
      </c>
      <c r="J16" s="323">
        <v>4802</v>
      </c>
      <c r="K16" s="323">
        <v>4923</v>
      </c>
      <c r="L16" s="323">
        <v>4879</v>
      </c>
    </row>
    <row r="17" spans="1:12" s="152" customFormat="1" ht="15" x14ac:dyDescent="0.25">
      <c r="A17" s="156" t="s">
        <v>100</v>
      </c>
      <c r="B17" s="323">
        <v>0</v>
      </c>
      <c r="C17" s="323">
        <v>4</v>
      </c>
      <c r="D17" s="323">
        <v>3</v>
      </c>
      <c r="E17" s="323">
        <v>197</v>
      </c>
      <c r="F17" s="323">
        <v>193</v>
      </c>
      <c r="G17" s="323">
        <v>182</v>
      </c>
      <c r="H17" s="323">
        <v>178</v>
      </c>
      <c r="I17" s="323">
        <v>182</v>
      </c>
      <c r="J17" s="323">
        <v>182</v>
      </c>
      <c r="K17" s="323">
        <v>177</v>
      </c>
      <c r="L17" s="323">
        <v>175</v>
      </c>
    </row>
    <row r="18" spans="1:12" s="152" customFormat="1" ht="15" x14ac:dyDescent="0.25">
      <c r="A18" s="156" t="s">
        <v>281</v>
      </c>
      <c r="B18" s="323"/>
      <c r="C18" s="323"/>
      <c r="D18" s="323"/>
      <c r="E18" s="323"/>
      <c r="F18" s="323"/>
      <c r="G18" s="323"/>
      <c r="H18" s="323"/>
      <c r="I18" s="323"/>
      <c r="J18" s="323"/>
      <c r="K18" s="323"/>
      <c r="L18" s="323"/>
    </row>
    <row r="19" spans="1:12" s="152" customFormat="1" ht="15" hidden="1" x14ac:dyDescent="0.25">
      <c r="A19" s="156" t="s">
        <v>282</v>
      </c>
      <c r="B19" s="323">
        <v>0</v>
      </c>
      <c r="C19" s="323">
        <v>0</v>
      </c>
      <c r="D19" s="323">
        <v>0</v>
      </c>
      <c r="E19" s="323">
        <v>0</v>
      </c>
      <c r="F19" s="323">
        <v>0</v>
      </c>
      <c r="G19" s="323">
        <v>0</v>
      </c>
      <c r="H19" s="323">
        <v>0</v>
      </c>
      <c r="I19" s="323">
        <v>0</v>
      </c>
      <c r="J19" s="323">
        <v>0</v>
      </c>
      <c r="K19" s="323">
        <v>0</v>
      </c>
      <c r="L19" s="323">
        <v>2</v>
      </c>
    </row>
    <row r="20" spans="1:12" s="152" customFormat="1" ht="17.25" x14ac:dyDescent="0.25">
      <c r="A20" s="156" t="s">
        <v>398</v>
      </c>
      <c r="B20" s="324">
        <v>-481</v>
      </c>
      <c r="C20" s="324">
        <v>-384</v>
      </c>
      <c r="D20" s="324">
        <v>-306</v>
      </c>
      <c r="E20" s="324">
        <v>-669</v>
      </c>
      <c r="F20" s="324">
        <v>-639</v>
      </c>
      <c r="G20" s="324">
        <v>-426</v>
      </c>
      <c r="H20" s="324">
        <v>-278</v>
      </c>
      <c r="I20" s="324">
        <v>-445</v>
      </c>
      <c r="J20" s="324">
        <v>-457</v>
      </c>
      <c r="K20" s="324">
        <v>-656</v>
      </c>
      <c r="L20" s="324">
        <v>-604</v>
      </c>
    </row>
    <row r="21" spans="1:12" s="162" customFormat="1" ht="18" x14ac:dyDescent="0.25">
      <c r="A21" s="160" t="s">
        <v>283</v>
      </c>
      <c r="B21" s="161">
        <v>6259</v>
      </c>
      <c r="C21" s="161">
        <v>6119</v>
      </c>
      <c r="D21" s="161">
        <v>5921</v>
      </c>
      <c r="E21" s="161">
        <v>6015</v>
      </c>
      <c r="F21" s="161">
        <v>5574</v>
      </c>
      <c r="G21" s="161">
        <v>5531</v>
      </c>
      <c r="H21" s="161">
        <v>5512</v>
      </c>
      <c r="I21" s="161">
        <v>5341</v>
      </c>
      <c r="J21" s="161">
        <v>5551</v>
      </c>
      <c r="K21" s="161">
        <v>5505</v>
      </c>
      <c r="L21" s="161">
        <v>5513</v>
      </c>
    </row>
    <row r="22" spans="1:12" s="162" customFormat="1" ht="18" x14ac:dyDescent="0.25">
      <c r="A22" s="160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</row>
    <row r="23" spans="1:12" s="162" customFormat="1" ht="18" hidden="1" x14ac:dyDescent="0.25">
      <c r="A23" s="156" t="s">
        <v>281</v>
      </c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</row>
    <row r="24" spans="1:12" s="152" customFormat="1" ht="17.25" hidden="1" x14ac:dyDescent="0.25">
      <c r="A24" s="203" t="s">
        <v>279</v>
      </c>
      <c r="B24" s="324">
        <v>0</v>
      </c>
      <c r="C24" s="324">
        <v>0</v>
      </c>
      <c r="D24" s="324">
        <v>0</v>
      </c>
      <c r="E24" s="324">
        <v>0</v>
      </c>
      <c r="F24" s="324">
        <v>0</v>
      </c>
      <c r="G24" s="324">
        <v>0</v>
      </c>
      <c r="H24" s="324">
        <v>0</v>
      </c>
      <c r="I24" s="324">
        <v>-10</v>
      </c>
      <c r="J24" s="324">
        <v>-22</v>
      </c>
      <c r="K24" s="324">
        <v>-59</v>
      </c>
      <c r="L24" s="324">
        <v>-59</v>
      </c>
    </row>
    <row r="25" spans="1:12" s="162" customFormat="1" ht="18" hidden="1" x14ac:dyDescent="0.25">
      <c r="A25" s="160" t="s">
        <v>284</v>
      </c>
      <c r="B25" s="161">
        <v>6259</v>
      </c>
      <c r="C25" s="161">
        <v>6119</v>
      </c>
      <c r="D25" s="161">
        <v>5921</v>
      </c>
      <c r="E25" s="161">
        <v>6015</v>
      </c>
      <c r="F25" s="161">
        <v>5574</v>
      </c>
      <c r="G25" s="161">
        <v>5531</v>
      </c>
      <c r="H25" s="161">
        <v>5512</v>
      </c>
      <c r="I25" s="161">
        <v>5331</v>
      </c>
      <c r="J25" s="161">
        <v>5529</v>
      </c>
      <c r="K25" s="161">
        <v>5446</v>
      </c>
      <c r="L25" s="161">
        <v>5454</v>
      </c>
    </row>
    <row r="26" spans="1:12" s="152" customFormat="1" ht="15" hidden="1" x14ac:dyDescent="0.25">
      <c r="A26" s="156"/>
      <c r="B26" s="323"/>
      <c r="C26" s="323"/>
      <c r="D26" s="323"/>
      <c r="E26" s="323"/>
      <c r="F26" s="323"/>
      <c r="G26" s="323"/>
      <c r="H26" s="323"/>
      <c r="I26" s="323"/>
      <c r="J26" s="323"/>
      <c r="K26" s="323"/>
      <c r="L26" s="323"/>
    </row>
    <row r="27" spans="1:12" s="152" customFormat="1" ht="15.75" customHeight="1" x14ac:dyDescent="0.25">
      <c r="A27" s="160" t="s">
        <v>285</v>
      </c>
      <c r="B27" s="154"/>
      <c r="C27" s="154"/>
      <c r="D27" s="154"/>
      <c r="E27" s="154"/>
      <c r="F27" s="154"/>
      <c r="G27" s="162"/>
      <c r="H27" s="162"/>
      <c r="I27" s="162"/>
      <c r="J27" s="162"/>
      <c r="K27" s="162"/>
      <c r="L27" s="162"/>
    </row>
    <row r="28" spans="1:12" s="152" customFormat="1" ht="15.75" customHeight="1" x14ac:dyDescent="0.25">
      <c r="A28" s="208" t="s">
        <v>401</v>
      </c>
      <c r="B28" s="159">
        <v>0.2281514618948714</v>
      </c>
      <c r="C28" s="159">
        <v>0.21376041836901455</v>
      </c>
      <c r="D28" s="159">
        <v>0.22090863029893598</v>
      </c>
      <c r="E28" s="159">
        <v>0.22044887780548628</v>
      </c>
      <c r="F28" s="159">
        <v>0.18299246501614638</v>
      </c>
      <c r="G28" s="159">
        <v>0.18441511480744893</v>
      </c>
      <c r="H28" s="159">
        <v>0.18505079825834542</v>
      </c>
      <c r="I28" s="159">
        <v>0.16476315296760907</v>
      </c>
      <c r="J28" s="159">
        <v>0.18447126643847955</v>
      </c>
      <c r="K28" s="159">
        <v>0.19273387829246139</v>
      </c>
      <c r="L28" s="159">
        <v>0.19245419916560857</v>
      </c>
    </row>
    <row r="29" spans="1:12" s="152" customFormat="1" ht="15.75" customHeight="1" x14ac:dyDescent="0.25">
      <c r="A29" s="208" t="s">
        <v>402</v>
      </c>
      <c r="B29" s="159">
        <v>0.18022048250519251</v>
      </c>
      <c r="C29" s="159">
        <v>0.16473279947703873</v>
      </c>
      <c r="D29" s="159">
        <v>0.17024151325789563</v>
      </c>
      <c r="E29" s="159">
        <v>0.17057356608478802</v>
      </c>
      <c r="F29" s="159">
        <v>0.12917115177610333</v>
      </c>
      <c r="G29" s="159">
        <v>0.13017537515819924</v>
      </c>
      <c r="H29" s="159">
        <v>0.13062409288824384</v>
      </c>
      <c r="I29" s="159">
        <v>0.13505908835115363</v>
      </c>
      <c r="J29" s="159">
        <v>0.15409658166033641</v>
      </c>
      <c r="K29" s="159">
        <v>0.15644509731913331</v>
      </c>
      <c r="L29" s="159">
        <v>0.15621562156215621</v>
      </c>
    </row>
    <row r="30" spans="1:12" s="152" customFormat="1" ht="15.75" customHeight="1" x14ac:dyDescent="0.25">
      <c r="A30" s="203"/>
      <c r="B30" s="323"/>
      <c r="C30" s="323"/>
      <c r="D30" s="323"/>
      <c r="E30" s="323"/>
      <c r="F30" s="323"/>
      <c r="G30" s="204"/>
      <c r="H30" s="204"/>
      <c r="I30" s="204"/>
      <c r="J30" s="204"/>
      <c r="K30" s="204"/>
      <c r="L30" s="204"/>
    </row>
    <row r="31" spans="1:12" ht="15.75" customHeight="1" x14ac:dyDescent="0.2">
      <c r="A31" s="371"/>
    </row>
    <row r="32" spans="1:12" ht="15.75" customHeight="1" x14ac:dyDescent="0.2">
      <c r="A32" s="371"/>
    </row>
    <row r="33" spans="1:1" ht="15.75" customHeight="1" x14ac:dyDescent="0.25">
      <c r="A33" s="233"/>
    </row>
    <row r="34" spans="1:1" ht="15.75" customHeight="1" x14ac:dyDescent="0.25">
      <c r="A34" s="158"/>
    </row>
    <row r="35" spans="1:1" ht="15.75" customHeight="1" x14ac:dyDescent="0.25">
      <c r="A35" s="158"/>
    </row>
  </sheetData>
  <sheetProtection password="CBFD" sheet="1" objects="1" scenarios="1"/>
  <pageMargins left="0.7" right="0.7" top="0.75" bottom="0.25" header="0.3" footer="0.05"/>
  <pageSetup scale="75" orientation="landscape" r:id="rId1"/>
  <headerFooter>
    <oddHeader>&amp;R&amp;G</oddHeader>
    <oddFooter>&amp;CPage 19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6"/>
  <sheetViews>
    <sheetView zoomScale="80" zoomScaleNormal="80" workbookViewId="0"/>
  </sheetViews>
  <sheetFormatPr defaultRowHeight="15" outlineLevelRow="2" x14ac:dyDescent="0.2"/>
  <cols>
    <col min="1" max="1" width="70.109375" style="37" customWidth="1"/>
    <col min="2" max="2" width="8.33203125" style="37" customWidth="1"/>
    <col min="3" max="3" width="8.33203125" style="240" customWidth="1"/>
    <col min="4" max="4" width="8.88671875" style="1"/>
    <col min="5" max="11" width="8.33203125" style="37" customWidth="1"/>
    <col min="12" max="16384" width="8.88671875" style="37"/>
  </cols>
  <sheetData>
    <row r="1" spans="1:9" ht="18" x14ac:dyDescent="0.25">
      <c r="A1" s="36" t="str">
        <f>'Cover Page'!$H$10</f>
        <v>American Financial Group, Inc.</v>
      </c>
    </row>
    <row r="2" spans="1:9" ht="15.75" x14ac:dyDescent="0.25">
      <c r="A2" s="38" t="str">
        <f>"Table of Contents - "&amp;'Cover Page'!H11</f>
        <v>Table of Contents - Investor Supplement - Second Quarter 2017</v>
      </c>
    </row>
    <row r="6" spans="1:9" s="39" customFormat="1" x14ac:dyDescent="0.35">
      <c r="A6" s="39" t="s">
        <v>40</v>
      </c>
      <c r="B6" s="39" t="s">
        <v>16</v>
      </c>
      <c r="C6" s="241"/>
      <c r="D6" s="239"/>
    </row>
    <row r="7" spans="1:9" x14ac:dyDescent="0.2">
      <c r="D7" s="242"/>
    </row>
    <row r="8" spans="1:9" x14ac:dyDescent="0.2">
      <c r="A8" s="242" t="str">
        <f>A2&amp;REPT(".",550)</f>
        <v>Table of Contents - Investor Supplement - Second Quarter 2017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v>
      </c>
      <c r="B8" s="243">
        <v>2</v>
      </c>
      <c r="D8" s="242"/>
    </row>
    <row r="9" spans="1:9" x14ac:dyDescent="0.2">
      <c r="A9" s="242" t="str">
        <f>'Pg 3 Highlights'!A2&amp;REPT(".",550)</f>
        <v>Financial Highlights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v>
      </c>
      <c r="B9" s="243">
        <f>B8+1</f>
        <v>3</v>
      </c>
      <c r="D9" s="242"/>
    </row>
    <row r="10" spans="1:9" outlineLevel="1" x14ac:dyDescent="0.2">
      <c r="A10" s="242" t="str">
        <f>'Pg 4 Earnings'!A2&amp;REPT(".",550)</f>
        <v>Summary of Earnings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v>
      </c>
      <c r="B10" s="243">
        <f>B9+1</f>
        <v>4</v>
      </c>
      <c r="D10" s="242"/>
      <c r="I10" s="40"/>
    </row>
    <row r="11" spans="1:9" outlineLevel="1" x14ac:dyDescent="0.2">
      <c r="A11" s="242" t="str">
        <f>'Pg 5 Earnings Per Share'!A2&amp;REPT(".",550)</f>
        <v>Earnings Per Share Summary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v>
      </c>
      <c r="B11" s="243">
        <f>B10+1</f>
        <v>5</v>
      </c>
      <c r="D11" s="242"/>
      <c r="I11" s="40"/>
    </row>
    <row r="12" spans="1:9" outlineLevel="1" x14ac:dyDescent="0.2">
      <c r="A12" s="242"/>
      <c r="B12" s="243"/>
      <c r="D12" s="242"/>
      <c r="E12" s="45"/>
      <c r="I12" s="41"/>
    </row>
    <row r="13" spans="1:9" ht="15.75" outlineLevel="1" x14ac:dyDescent="0.25">
      <c r="A13" s="38" t="s">
        <v>198</v>
      </c>
      <c r="B13" s="243"/>
      <c r="D13" s="242"/>
      <c r="I13" s="41"/>
    </row>
    <row r="14" spans="1:9" outlineLevel="1" x14ac:dyDescent="0.2">
      <c r="A14" s="242" t="str">
        <f>'Pg 6 P&amp;C_UW'!A2&amp;REPT(".",550)</f>
        <v>Property and Casualty Insurance - Summary Underwriting Results (GAAP)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v>
      </c>
      <c r="B14" s="243">
        <f>B11+1</f>
        <v>6</v>
      </c>
      <c r="D14" s="242"/>
      <c r="I14" s="40"/>
    </row>
    <row r="15" spans="1:9" outlineLevel="1" x14ac:dyDescent="0.2">
      <c r="A15" s="242" t="str">
        <f>'Pg 7 P&amp;C_Specialty_UW'!A2&amp;REPT(".",550)</f>
        <v>Specialty - Underwriting Results (GAAP)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v>
      </c>
      <c r="B15" s="243">
        <f>B14+1</f>
        <v>7</v>
      </c>
      <c r="D15" s="242"/>
      <c r="I15" s="40"/>
    </row>
    <row r="16" spans="1:9" outlineLevel="2" x14ac:dyDescent="0.2">
      <c r="A16" s="242" t="str">
        <f>'Pg 8 P&amp;C_P&amp;T_UW'!A2&amp;REPT(".",550)</f>
        <v>Property and Transportation - Underwriting Results (GAAP)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v>
      </c>
      <c r="B16" s="243">
        <f>B15+1</f>
        <v>8</v>
      </c>
      <c r="D16" s="242"/>
      <c r="I16" s="40"/>
    </row>
    <row r="17" spans="1:9" outlineLevel="2" x14ac:dyDescent="0.2">
      <c r="A17" s="242" t="str">
        <f>'Pg 9 P&amp;C_SC_UW'!A2&amp;REPT(".",550)</f>
        <v>Specialty Casualty - Underwriting Results (GAAP)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v>
      </c>
      <c r="B17" s="243">
        <f>B16+1</f>
        <v>9</v>
      </c>
      <c r="D17" s="242"/>
      <c r="I17" s="40"/>
    </row>
    <row r="18" spans="1:9" outlineLevel="2" x14ac:dyDescent="0.2">
      <c r="A18" s="242" t="str">
        <f>'Pg 10 P&amp;C_SF_UW'!A2&amp;REPT(".",550)</f>
        <v>Specialty Financial - Underwriting Results (GAAP)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v>
      </c>
      <c r="B18" s="243">
        <f>B17+1</f>
        <v>10</v>
      </c>
      <c r="E18" s="45"/>
      <c r="I18" s="40"/>
    </row>
    <row r="19" spans="1:9" outlineLevel="2" x14ac:dyDescent="0.2">
      <c r="A19" s="242" t="str">
        <f>'Pg 11 P&amp;C_Spec_Other_UW'!A2&amp;REPT(".",550)</f>
        <v>Other Specialty - Underwriting Results (GAAP)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v>
      </c>
      <c r="B19" s="243">
        <f>B18+1</f>
        <v>11</v>
      </c>
      <c r="I19" s="40"/>
    </row>
    <row r="20" spans="1:9" outlineLevel="2" x14ac:dyDescent="0.2">
      <c r="A20" s="242"/>
      <c r="B20" s="243"/>
      <c r="D20" s="242"/>
      <c r="I20" s="40"/>
    </row>
    <row r="21" spans="1:9" ht="15.75" outlineLevel="2" x14ac:dyDescent="0.25">
      <c r="A21" s="38" t="s">
        <v>166</v>
      </c>
      <c r="B21" s="243"/>
      <c r="D21" s="242"/>
      <c r="I21" s="40"/>
    </row>
    <row r="22" spans="1:9" outlineLevel="2" x14ac:dyDescent="0.2">
      <c r="A22" s="242" t="str">
        <f>'Pg 12 Annuity Results'!A2&amp;REPT(".",550)</f>
        <v>Annuity Earnings (GAAP)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v>
      </c>
      <c r="B22" s="243">
        <f>B19+1</f>
        <v>12</v>
      </c>
      <c r="D22" s="242"/>
      <c r="I22" s="40"/>
    </row>
    <row r="23" spans="1:9" outlineLevel="2" x14ac:dyDescent="0.2">
      <c r="A23" s="242" t="str">
        <f>'Pg 13 Annuity Benefit Expense'!A2&amp;REPT(".",550)</f>
        <v>Detail of Annuity Benefits Expense (GAAP)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v>
      </c>
      <c r="B23" s="243">
        <f>B22+1</f>
        <v>13</v>
      </c>
      <c r="D23" s="242"/>
      <c r="I23" s="40"/>
    </row>
    <row r="24" spans="1:9" outlineLevel="2" x14ac:dyDescent="0.2">
      <c r="A24" s="242" t="str">
        <f>'Pg 14 Annuity_Spread'!A2&amp;REPT(".",550)</f>
        <v>Net Spread on Fixed Annuities (GAAP)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v>
      </c>
      <c r="B24" s="243">
        <f>B23+1</f>
        <v>14</v>
      </c>
      <c r="D24" s="242"/>
      <c r="I24" s="40"/>
    </row>
    <row r="25" spans="1:9" outlineLevel="2" x14ac:dyDescent="0.2">
      <c r="A25" s="242" t="str">
        <f>'Pg 15 Annuity STAT Premiums'!A2&amp;REPT(".",550)</f>
        <v>Annuity Premiums (Statutory)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v>
      </c>
      <c r="B25" s="243">
        <f>+B24+1</f>
        <v>15</v>
      </c>
      <c r="D25" s="242"/>
      <c r="I25" s="40"/>
    </row>
    <row r="26" spans="1:9" outlineLevel="2" x14ac:dyDescent="0.2">
      <c r="A26" s="242" t="str">
        <f>'Pg 16 Annuity_Benefits_Accum'!A2&amp;REPT(".",550)</f>
        <v>Fixed Annuity Benefits Accumulated (GAAP)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v>
      </c>
      <c r="B26" s="243">
        <f>B25+1</f>
        <v>16</v>
      </c>
      <c r="D26" s="242"/>
      <c r="I26" s="40"/>
    </row>
    <row r="27" spans="1:9" outlineLevel="2" x14ac:dyDescent="0.2">
      <c r="A27" s="242"/>
      <c r="B27" s="243"/>
      <c r="D27" s="242"/>
      <c r="I27" s="40"/>
    </row>
    <row r="28" spans="1:9" ht="15.75" outlineLevel="2" x14ac:dyDescent="0.25">
      <c r="A28" s="38" t="s">
        <v>46</v>
      </c>
      <c r="B28" s="243"/>
      <c r="D28" s="242"/>
      <c r="I28" s="40"/>
    </row>
    <row r="29" spans="1:9" outlineLevel="2" x14ac:dyDescent="0.2">
      <c r="A29" s="242" t="str">
        <f>'Pg 17 Balance Sheet'!A2&amp;REPT(".",250)</f>
        <v>Consolidated Balance Sheet..........................................................................................................................................................................................................................................................</v>
      </c>
      <c r="B29" s="243">
        <f>B26+1</f>
        <v>17</v>
      </c>
      <c r="D29" s="242"/>
      <c r="I29" s="40"/>
    </row>
    <row r="30" spans="1:9" outlineLevel="2" x14ac:dyDescent="0.2">
      <c r="A30" s="242" t="str">
        <f>'Pg 18 Book Value'!A2&amp;REPT(".",250)</f>
        <v>Book Value Per Share and Price / Book Summary..........................................................................................................................................................................................................................................................</v>
      </c>
      <c r="B30" s="243">
        <f>B29+1</f>
        <v>18</v>
      </c>
      <c r="D30" s="242"/>
      <c r="I30" s="40"/>
    </row>
    <row r="31" spans="1:9" outlineLevel="2" x14ac:dyDescent="0.2">
      <c r="A31" s="242" t="str">
        <f>'Pg 19 Capitalization'!A2&amp;REPT(".",250)</f>
        <v>Capitalization..........................................................................................................................................................................................................................................................</v>
      </c>
      <c r="B31" s="243">
        <f>B30+1</f>
        <v>19</v>
      </c>
      <c r="I31" s="40"/>
    </row>
    <row r="32" spans="1:9" outlineLevel="2" x14ac:dyDescent="0.2">
      <c r="A32" s="242" t="str">
        <f>'Pg 20 Additional Supp Data'!A2&amp;REPT(".",250)</f>
        <v>Additional Supplemental Information..........................................................................................................................................................................................................................................................</v>
      </c>
      <c r="B32" s="243">
        <f>B31+1</f>
        <v>20</v>
      </c>
      <c r="I32" s="40"/>
    </row>
    <row r="33" spans="1:9" outlineLevel="2" x14ac:dyDescent="0.2">
      <c r="A33" s="242"/>
      <c r="B33" s="243"/>
      <c r="I33" s="40"/>
    </row>
    <row r="34" spans="1:9" ht="15.75" outlineLevel="2" x14ac:dyDescent="0.25">
      <c r="A34" s="38" t="s">
        <v>307</v>
      </c>
      <c r="B34" s="243"/>
      <c r="I34" s="40"/>
    </row>
    <row r="35" spans="1:9" outlineLevel="2" x14ac:dyDescent="0.2">
      <c r="A35" s="242" t="str">
        <f>'Pg 21 Inv_Schedule'!A2&amp;REPT(".",300)</f>
        <v>Total Cash and Investments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v>
      </c>
      <c r="B35" s="243">
        <f>B32+1</f>
        <v>21</v>
      </c>
      <c r="I35" s="40"/>
    </row>
    <row r="36" spans="1:9" outlineLevel="2" x14ac:dyDescent="0.2">
      <c r="A36" s="242" t="str">
        <f>'Pg 22 Qtr_NII'!A2&amp;REPT(".",300)</f>
        <v>Net Investment Income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v>
      </c>
      <c r="B36" s="243">
        <f>B35+1</f>
        <v>22</v>
      </c>
      <c r="I36" s="40"/>
    </row>
    <row r="37" spans="1:9" outlineLevel="2" x14ac:dyDescent="0.2">
      <c r="A37" s="242" t="str">
        <f>'Pg 23 Inv_FM_Cons'!A2&amp;REPT(".",300)</f>
        <v>Fixed Maturities - By Security Type - AFG Consolidated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v>
      </c>
      <c r="B37" s="243">
        <f>B36+1</f>
        <v>23</v>
      </c>
      <c r="I37" s="40"/>
    </row>
    <row r="38" spans="1:9" outlineLevel="2" x14ac:dyDescent="0.2">
      <c r="A38" s="242" t="str">
        <f>'Pg 24 Inv_FM_Segment'!A2&amp;REPT(".",300)</f>
        <v>Fixed Maturities - By Security Type Portfolio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v>
      </c>
      <c r="B38" s="243">
        <f t="shared" ref="B38:B42" si="0">B37+1</f>
        <v>24</v>
      </c>
      <c r="I38" s="40"/>
    </row>
    <row r="39" spans="1:9" outlineLevel="2" x14ac:dyDescent="0.2">
      <c r="A39" s="242" t="str">
        <f>'Pg 25 FM Rating'!A2&amp;REPT(".",300)</f>
        <v>Fixed Maturities - Credit Rating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v>
      </c>
      <c r="B39" s="243">
        <f>B38+1</f>
        <v>25</v>
      </c>
      <c r="I39" s="40"/>
    </row>
    <row r="40" spans="1:9" outlineLevel="2" x14ac:dyDescent="0.2">
      <c r="A40" s="242" t="str">
        <f>'Pg 26 Inv_MBS_Cons'!A2&amp;REPT(".",300)</f>
        <v>Mortgage-Backed Securities - AFG Consolidated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v>
      </c>
      <c r="B40" s="243">
        <f t="shared" si="0"/>
        <v>26</v>
      </c>
      <c r="I40" s="40"/>
    </row>
    <row r="41" spans="1:9" outlineLevel="2" x14ac:dyDescent="0.2">
      <c r="A41" s="242" t="str">
        <f>'Pg 27 Inv_MBS_Segment'!A2&amp;REPT(".",300)</f>
        <v>Mortgage-Backed Securities Portfolio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v>
      </c>
      <c r="B41" s="243">
        <f t="shared" si="0"/>
        <v>27</v>
      </c>
      <c r="I41" s="40"/>
    </row>
    <row r="42" spans="1:9" outlineLevel="2" x14ac:dyDescent="0.2">
      <c r="A42" s="242" t="str">
        <f>'Pg 28 MBS Rating'!A2&amp;REPT(".",300)</f>
        <v>Mortgage-Backed Securities - Credit Rating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v>
      </c>
      <c r="B42" s="243">
        <f t="shared" si="0"/>
        <v>28</v>
      </c>
      <c r="I42" s="40"/>
    </row>
    <row r="43" spans="1:9" outlineLevel="2" x14ac:dyDescent="0.2">
      <c r="A43" s="242"/>
      <c r="B43" s="243"/>
      <c r="I43" s="40"/>
    </row>
    <row r="44" spans="1:9" ht="15.75" outlineLevel="2" x14ac:dyDescent="0.25">
      <c r="A44" s="38" t="s">
        <v>333</v>
      </c>
      <c r="B44" s="243"/>
      <c r="I44" s="40"/>
    </row>
    <row r="45" spans="1:9" outlineLevel="2" x14ac:dyDescent="0.2">
      <c r="A45" s="242" t="str">
        <f>"A.  "&amp;'Pg 29 FM_Rating_Type'!A3&amp;REPT(".",300)</f>
        <v>A.  Fixed Maturities - Credit Rating by Type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v>
      </c>
      <c r="B45" s="243">
        <f>B42+1</f>
        <v>29</v>
      </c>
      <c r="I45" s="40"/>
    </row>
    <row r="46" spans="1:9" x14ac:dyDescent="0.2">
      <c r="I46" s="42"/>
    </row>
  </sheetData>
  <sheetProtection password="CBFD" sheet="1" objects="1" scenarios="1"/>
  <pageMargins left="0.7" right="0.7" top="0.75" bottom="0.25" header="0.3" footer="0.05"/>
  <pageSetup scale="75" orientation="landscape" r:id="rId1"/>
  <headerFooter>
    <oddHeader>&amp;R&amp;G</oddHeader>
    <oddFooter>&amp;CPage 2</oddFooter>
  </headerFooter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U29"/>
  <sheetViews>
    <sheetView zoomScale="80" zoomScaleNormal="80" workbookViewId="0"/>
  </sheetViews>
  <sheetFormatPr defaultRowHeight="15.75" customHeight="1" x14ac:dyDescent="0.25"/>
  <cols>
    <col min="1" max="1" width="50.6640625" style="152" customWidth="1"/>
    <col min="2" max="6" width="10.77734375" style="152" customWidth="1"/>
    <col min="7" max="7" width="10.77734375" style="152" hidden="1" customWidth="1"/>
    <col min="8" max="10" width="10.77734375" style="157" hidden="1" customWidth="1"/>
    <col min="11" max="11" width="1.77734375" style="157" customWidth="1"/>
    <col min="12" max="13" width="10.6640625" style="157" customWidth="1"/>
    <col min="14" max="14" width="10.6640625" style="157" hidden="1" customWidth="1"/>
    <col min="15" max="15" width="1.77734375" style="157" hidden="1" customWidth="1"/>
    <col min="16" max="17" width="10.6640625" style="157" hidden="1" customWidth="1"/>
    <col min="18" max="18" width="1.77734375" style="157" hidden="1" customWidth="1"/>
    <col min="19" max="20" width="10.77734375" style="157" hidden="1" customWidth="1"/>
    <col min="21" max="21" width="10.88671875" style="157" hidden="1" customWidth="1"/>
    <col min="22" max="16384" width="8.88671875" style="157"/>
  </cols>
  <sheetData>
    <row r="1" spans="1:21" s="152" customFormat="1" ht="18" customHeight="1" x14ac:dyDescent="0.25">
      <c r="A1" s="153" t="s">
        <v>35</v>
      </c>
      <c r="B1" s="151"/>
      <c r="C1" s="151"/>
      <c r="D1" s="151"/>
      <c r="E1" s="151"/>
      <c r="F1" s="151"/>
      <c r="G1" s="151"/>
      <c r="U1" s="412"/>
    </row>
    <row r="2" spans="1:21" s="152" customFormat="1" ht="18" x14ac:dyDescent="0.25">
      <c r="A2" s="153" t="s">
        <v>252</v>
      </c>
      <c r="B2" s="151"/>
      <c r="C2" s="151"/>
      <c r="D2" s="151"/>
      <c r="E2" s="151"/>
      <c r="F2" s="151"/>
      <c r="G2" s="151"/>
    </row>
    <row r="3" spans="1:21" s="152" customFormat="1" x14ac:dyDescent="0.25">
      <c r="A3" s="414" t="s">
        <v>12</v>
      </c>
      <c r="B3" s="151"/>
      <c r="C3" s="151"/>
      <c r="D3" s="151"/>
      <c r="E3" s="151"/>
      <c r="F3" s="151"/>
      <c r="G3" s="151"/>
    </row>
    <row r="4" spans="1:21" s="152" customFormat="1" ht="15.75" customHeight="1" x14ac:dyDescent="0.25">
      <c r="A4" s="154"/>
      <c r="B4" s="154"/>
      <c r="C4" s="154"/>
      <c r="D4" s="154"/>
      <c r="E4" s="154"/>
      <c r="F4" s="154"/>
      <c r="G4" s="154"/>
    </row>
    <row r="5" spans="1:21" s="142" customFormat="1" x14ac:dyDescent="0.25">
      <c r="A5" s="53"/>
      <c r="B5" s="502" t="s">
        <v>1</v>
      </c>
      <c r="C5" s="502"/>
      <c r="D5" s="502"/>
      <c r="E5" s="502"/>
      <c r="F5" s="502"/>
      <c r="G5" s="486"/>
      <c r="H5" s="486"/>
      <c r="I5" s="486"/>
      <c r="J5" s="486"/>
      <c r="K5" s="361"/>
      <c r="L5" s="505" t="s">
        <v>5</v>
      </c>
      <c r="M5" s="505"/>
      <c r="N5" s="81"/>
      <c r="O5" s="125"/>
      <c r="P5" s="81" t="s">
        <v>6</v>
      </c>
      <c r="Q5" s="81"/>
      <c r="R5" s="125"/>
      <c r="S5" s="505" t="s">
        <v>2</v>
      </c>
      <c r="T5" s="505"/>
      <c r="U5" s="392"/>
    </row>
    <row r="6" spans="1:21" ht="20.25" x14ac:dyDescent="0.55000000000000004">
      <c r="B6" s="335" t="s">
        <v>408</v>
      </c>
      <c r="C6" s="335" t="s">
        <v>400</v>
      </c>
      <c r="D6" s="335" t="s">
        <v>351</v>
      </c>
      <c r="E6" s="335" t="s">
        <v>350</v>
      </c>
      <c r="F6" s="335" t="s">
        <v>349</v>
      </c>
      <c r="G6" s="335" t="s">
        <v>352</v>
      </c>
      <c r="H6" s="335" t="s">
        <v>301</v>
      </c>
      <c r="I6" s="335" t="s">
        <v>302</v>
      </c>
      <c r="J6" s="335" t="s">
        <v>303</v>
      </c>
      <c r="K6" s="336"/>
      <c r="L6" s="336" t="s">
        <v>408</v>
      </c>
      <c r="M6" s="336" t="s">
        <v>349</v>
      </c>
      <c r="N6" s="336" t="s">
        <v>302</v>
      </c>
      <c r="O6" s="336"/>
      <c r="P6" s="336" t="s">
        <v>350</v>
      </c>
      <c r="Q6" s="336" t="s">
        <v>301</v>
      </c>
      <c r="R6" s="336"/>
      <c r="S6" s="336" t="s">
        <v>351</v>
      </c>
      <c r="T6" s="336" t="s">
        <v>300</v>
      </c>
      <c r="U6" s="336" t="s">
        <v>262</v>
      </c>
    </row>
    <row r="7" spans="1:21" ht="15.75" customHeight="1" x14ac:dyDescent="0.25">
      <c r="A7" s="413" t="s">
        <v>117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128"/>
      <c r="M7" s="128"/>
      <c r="N7" s="128"/>
      <c r="O7" s="125"/>
      <c r="P7" s="128"/>
      <c r="Q7" s="128"/>
      <c r="R7" s="125"/>
      <c r="S7" s="128"/>
      <c r="T7" s="128"/>
      <c r="U7" s="128"/>
    </row>
    <row r="8" spans="1:21" ht="15.75" customHeight="1" x14ac:dyDescent="0.25">
      <c r="A8" s="363"/>
      <c r="B8" s="363"/>
      <c r="C8" s="363"/>
      <c r="D8" s="363"/>
      <c r="E8" s="363"/>
      <c r="F8" s="363"/>
      <c r="G8" s="363"/>
      <c r="H8" s="363"/>
      <c r="I8" s="363"/>
      <c r="J8" s="363"/>
      <c r="K8" s="363"/>
      <c r="L8" s="128"/>
      <c r="M8" s="128"/>
      <c r="N8" s="128"/>
      <c r="O8" s="125"/>
      <c r="P8" s="128"/>
      <c r="Q8" s="128"/>
      <c r="R8" s="125"/>
      <c r="S8" s="128"/>
      <c r="T8" s="128"/>
      <c r="U8" s="128"/>
    </row>
    <row r="9" spans="1:21" ht="15.75" customHeight="1" x14ac:dyDescent="0.2">
      <c r="A9" s="394" t="s">
        <v>247</v>
      </c>
      <c r="B9" s="327">
        <v>652</v>
      </c>
      <c r="C9" s="325">
        <v>554</v>
      </c>
      <c r="D9" s="327">
        <v>683</v>
      </c>
      <c r="E9" s="327">
        <v>537</v>
      </c>
      <c r="F9" s="327">
        <v>586</v>
      </c>
      <c r="G9" s="325">
        <v>547</v>
      </c>
      <c r="H9" s="327">
        <v>585</v>
      </c>
      <c r="I9" s="327">
        <v>526</v>
      </c>
      <c r="J9" s="325">
        <v>617</v>
      </c>
      <c r="K9" s="327"/>
      <c r="L9" s="327">
        <v>1206</v>
      </c>
      <c r="M9" s="327">
        <v>1133</v>
      </c>
      <c r="N9" s="327">
        <v>1143</v>
      </c>
      <c r="O9" s="114"/>
      <c r="P9" s="327">
        <v>1670</v>
      </c>
      <c r="Q9" s="327">
        <v>1728</v>
      </c>
      <c r="R9" s="114"/>
      <c r="S9" s="327">
        <v>2353</v>
      </c>
      <c r="T9" s="327">
        <v>2403</v>
      </c>
      <c r="U9" s="327">
        <v>2130</v>
      </c>
    </row>
    <row r="10" spans="1:21" ht="15.75" customHeight="1" x14ac:dyDescent="0.2">
      <c r="A10" s="394"/>
      <c r="B10" s="327"/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327"/>
      <c r="N10" s="327"/>
      <c r="O10" s="114"/>
      <c r="P10" s="327"/>
      <c r="Q10" s="327"/>
      <c r="R10" s="114"/>
      <c r="S10" s="327"/>
      <c r="T10" s="327"/>
      <c r="U10" s="327"/>
    </row>
    <row r="11" spans="1:21" ht="15.75" customHeight="1" x14ac:dyDescent="0.2">
      <c r="A11" s="394"/>
      <c r="B11" s="327"/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114"/>
      <c r="P11" s="327"/>
      <c r="Q11" s="327"/>
      <c r="R11" s="114"/>
      <c r="S11" s="327"/>
      <c r="T11" s="327"/>
      <c r="U11" s="327"/>
    </row>
    <row r="12" spans="1:21" ht="15.75" customHeight="1" x14ac:dyDescent="0.2">
      <c r="A12" s="415"/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3"/>
      <c r="P12" s="252"/>
      <c r="Q12" s="252"/>
      <c r="R12" s="253"/>
      <c r="S12" s="252"/>
      <c r="T12" s="252"/>
      <c r="U12" s="252"/>
    </row>
    <row r="13" spans="1:21" ht="15.75" customHeight="1" x14ac:dyDescent="0.2">
      <c r="A13" s="394"/>
      <c r="B13" s="327"/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114"/>
      <c r="P13" s="327"/>
      <c r="Q13" s="327"/>
      <c r="R13" s="114"/>
      <c r="S13" s="327"/>
      <c r="T13" s="327"/>
      <c r="U13" s="327"/>
    </row>
    <row r="14" spans="1:21" ht="15.75" customHeight="1" x14ac:dyDescent="0.2">
      <c r="A14" s="394"/>
      <c r="B14" s="327"/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7"/>
      <c r="N14" s="327"/>
      <c r="O14" s="114"/>
      <c r="P14" s="327"/>
      <c r="Q14" s="327"/>
      <c r="R14" s="114"/>
      <c r="S14" s="327"/>
      <c r="T14" s="327"/>
      <c r="U14" s="327"/>
    </row>
    <row r="15" spans="1:21" ht="20.25" x14ac:dyDescent="0.55000000000000004">
      <c r="A15" s="394"/>
      <c r="B15" s="335" t="s">
        <v>408</v>
      </c>
      <c r="C15" s="335" t="s">
        <v>400</v>
      </c>
      <c r="D15" s="335" t="s">
        <v>351</v>
      </c>
      <c r="E15" s="335" t="s">
        <v>350</v>
      </c>
      <c r="F15" s="335" t="s">
        <v>349</v>
      </c>
      <c r="G15" s="335" t="s">
        <v>352</v>
      </c>
      <c r="H15" s="335" t="s">
        <v>301</v>
      </c>
      <c r="I15" s="335" t="s">
        <v>302</v>
      </c>
      <c r="J15" s="335" t="s">
        <v>303</v>
      </c>
      <c r="K15" s="336"/>
      <c r="L15" s="335" t="s">
        <v>352</v>
      </c>
      <c r="M15" s="335"/>
      <c r="N15" s="336"/>
      <c r="O15" s="336"/>
      <c r="P15" s="311">
        <v>42185</v>
      </c>
      <c r="Q15" s="336"/>
      <c r="R15" s="336"/>
      <c r="S15" s="335" t="s">
        <v>300</v>
      </c>
      <c r="T15" s="311"/>
      <c r="U15" s="327"/>
    </row>
    <row r="16" spans="1:21" ht="15.75" customHeight="1" x14ac:dyDescent="0.25">
      <c r="A16" s="413" t="s">
        <v>248</v>
      </c>
      <c r="B16" s="327"/>
      <c r="C16" s="327"/>
      <c r="D16" s="327"/>
      <c r="E16" s="327"/>
      <c r="F16" s="327"/>
      <c r="G16" s="327"/>
      <c r="H16" s="327"/>
      <c r="I16" s="327"/>
      <c r="J16" s="327"/>
      <c r="K16" s="327"/>
      <c r="L16" s="327"/>
      <c r="M16" s="327"/>
      <c r="N16" s="327"/>
      <c r="O16" s="114"/>
      <c r="P16" s="327"/>
      <c r="Q16" s="327"/>
      <c r="R16" s="114"/>
      <c r="S16" s="327"/>
      <c r="T16" s="327"/>
      <c r="U16" s="327"/>
    </row>
    <row r="17" spans="1:21" ht="15.75" customHeight="1" x14ac:dyDescent="0.25">
      <c r="A17" s="413"/>
      <c r="B17" s="327"/>
      <c r="C17" s="327"/>
      <c r="D17" s="327"/>
      <c r="E17" s="327"/>
      <c r="F17" s="327"/>
      <c r="G17" s="327"/>
      <c r="H17" s="327"/>
      <c r="I17" s="327"/>
      <c r="J17" s="327"/>
      <c r="K17" s="327"/>
      <c r="L17" s="327"/>
      <c r="M17" s="327"/>
      <c r="N17" s="327"/>
      <c r="O17" s="114"/>
      <c r="P17" s="327"/>
      <c r="Q17" s="327"/>
      <c r="R17" s="114"/>
      <c r="S17" s="327"/>
      <c r="T17" s="327"/>
      <c r="U17" s="327"/>
    </row>
    <row r="18" spans="1:21" ht="15.75" customHeight="1" x14ac:dyDescent="0.2">
      <c r="A18" s="394" t="s">
        <v>117</v>
      </c>
      <c r="B18" s="327">
        <v>2882</v>
      </c>
      <c r="C18" s="325">
        <v>3013</v>
      </c>
      <c r="D18" s="327">
        <v>2939</v>
      </c>
      <c r="E18" s="327">
        <v>3038</v>
      </c>
      <c r="F18" s="327">
        <v>2601</v>
      </c>
      <c r="G18" s="327">
        <v>2574</v>
      </c>
      <c r="H18" s="327">
        <v>2356</v>
      </c>
      <c r="I18" s="327">
        <v>2399</v>
      </c>
      <c r="J18" s="327">
        <v>2340</v>
      </c>
      <c r="K18" s="327"/>
      <c r="L18" s="327">
        <v>2574</v>
      </c>
      <c r="M18" s="327"/>
      <c r="N18" s="327"/>
      <c r="O18" s="114"/>
      <c r="P18" s="327">
        <v>2399</v>
      </c>
      <c r="Q18" s="327"/>
      <c r="R18" s="114"/>
      <c r="S18" s="327">
        <v>2488</v>
      </c>
      <c r="T18" s="327"/>
      <c r="U18" s="327"/>
    </row>
    <row r="19" spans="1:21" ht="15.75" customHeight="1" x14ac:dyDescent="0.2">
      <c r="A19" s="394"/>
      <c r="B19" s="327"/>
      <c r="C19" s="327"/>
      <c r="D19" s="327"/>
      <c r="E19" s="327"/>
      <c r="F19" s="327"/>
      <c r="G19" s="327"/>
      <c r="H19" s="327"/>
      <c r="I19" s="327"/>
      <c r="J19" s="327"/>
      <c r="K19" s="327"/>
      <c r="L19" s="327"/>
      <c r="M19" s="327"/>
      <c r="N19" s="327"/>
      <c r="O19" s="114"/>
      <c r="P19" s="327"/>
      <c r="Q19" s="327"/>
      <c r="R19" s="114"/>
      <c r="S19" s="327"/>
      <c r="T19" s="327"/>
      <c r="U19" s="327"/>
    </row>
    <row r="20" spans="1:21" ht="15.75" customHeight="1" x14ac:dyDescent="0.2">
      <c r="A20" s="394" t="s">
        <v>249</v>
      </c>
      <c r="B20" s="325">
        <v>2389</v>
      </c>
      <c r="C20" s="325">
        <v>2341</v>
      </c>
      <c r="D20" s="325">
        <v>2234</v>
      </c>
      <c r="E20" s="325">
        <v>2216</v>
      </c>
      <c r="F20" s="325">
        <v>2089</v>
      </c>
      <c r="G20" s="325">
        <v>2032</v>
      </c>
      <c r="H20" s="325">
        <v>1816</v>
      </c>
      <c r="I20" s="325">
        <v>1911</v>
      </c>
      <c r="J20" s="325">
        <v>1861</v>
      </c>
      <c r="K20" s="327"/>
      <c r="L20" s="325">
        <v>2032</v>
      </c>
      <c r="M20" s="325"/>
      <c r="N20" s="327"/>
      <c r="O20" s="114"/>
      <c r="P20" s="325">
        <v>1911</v>
      </c>
      <c r="Q20" s="327"/>
      <c r="R20" s="114"/>
      <c r="S20" s="325">
        <v>1918</v>
      </c>
      <c r="T20" s="325"/>
      <c r="U20" s="327"/>
    </row>
    <row r="21" spans="1:21" ht="15.75" customHeight="1" x14ac:dyDescent="0.2">
      <c r="A21" s="394"/>
      <c r="B21" s="327"/>
      <c r="C21" s="327"/>
      <c r="D21" s="327"/>
      <c r="E21" s="327"/>
      <c r="F21" s="327"/>
      <c r="G21" s="327"/>
      <c r="H21" s="327"/>
      <c r="I21" s="327"/>
      <c r="J21" s="327"/>
      <c r="K21" s="327"/>
      <c r="L21" s="327"/>
      <c r="M21" s="327"/>
      <c r="N21" s="327"/>
      <c r="O21" s="114"/>
      <c r="P21" s="327"/>
      <c r="Q21" s="327"/>
      <c r="R21" s="114"/>
      <c r="S21" s="327"/>
      <c r="T21" s="327"/>
      <c r="U21" s="327"/>
    </row>
    <row r="22" spans="1:21" ht="15.75" customHeight="1" x14ac:dyDescent="0.25">
      <c r="A22" s="413" t="s">
        <v>250</v>
      </c>
      <c r="B22" s="327"/>
      <c r="C22" s="327"/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327"/>
      <c r="O22" s="114"/>
      <c r="P22" s="327"/>
      <c r="Q22" s="327"/>
      <c r="R22" s="114"/>
      <c r="S22" s="327"/>
      <c r="T22" s="327"/>
      <c r="U22" s="327"/>
    </row>
    <row r="23" spans="1:21" ht="15.75" customHeight="1" x14ac:dyDescent="0.25">
      <c r="A23" s="413"/>
      <c r="B23" s="327"/>
      <c r="C23" s="327"/>
      <c r="D23" s="327"/>
      <c r="E23" s="327"/>
      <c r="F23" s="327"/>
      <c r="G23" s="327"/>
      <c r="H23" s="327"/>
      <c r="I23" s="327"/>
      <c r="J23" s="327"/>
      <c r="K23" s="327"/>
      <c r="L23" s="327"/>
      <c r="M23" s="327"/>
      <c r="N23" s="327"/>
      <c r="O23" s="114"/>
      <c r="P23" s="327"/>
      <c r="Q23" s="327"/>
      <c r="R23" s="114"/>
      <c r="S23" s="327"/>
      <c r="T23" s="327"/>
      <c r="U23" s="327"/>
    </row>
    <row r="24" spans="1:21" ht="15.75" customHeight="1" x14ac:dyDescent="0.2">
      <c r="A24" s="394" t="s">
        <v>117</v>
      </c>
      <c r="B24" s="327">
        <v>496</v>
      </c>
      <c r="C24" s="327">
        <v>496</v>
      </c>
      <c r="D24" s="327">
        <v>496</v>
      </c>
      <c r="E24" s="327">
        <v>434</v>
      </c>
      <c r="F24" s="327">
        <v>434</v>
      </c>
      <c r="G24" s="327">
        <v>434</v>
      </c>
      <c r="H24" s="327">
        <v>315</v>
      </c>
      <c r="I24" s="327">
        <v>315</v>
      </c>
      <c r="J24" s="327">
        <v>315</v>
      </c>
      <c r="K24" s="327"/>
      <c r="L24" s="327">
        <v>434</v>
      </c>
      <c r="M24" s="327"/>
      <c r="N24" s="327"/>
      <c r="O24" s="114"/>
      <c r="P24" s="327">
        <v>315</v>
      </c>
      <c r="Q24" s="327"/>
      <c r="R24" s="114"/>
      <c r="S24" s="327">
        <v>434</v>
      </c>
      <c r="T24" s="327"/>
      <c r="U24" s="327"/>
    </row>
    <row r="25" spans="1:21" ht="15.75" customHeight="1" x14ac:dyDescent="0.35">
      <c r="A25" s="394" t="s">
        <v>237</v>
      </c>
      <c r="B25" s="326">
        <v>197</v>
      </c>
      <c r="C25" s="326">
        <v>197</v>
      </c>
      <c r="D25" s="326">
        <v>197</v>
      </c>
      <c r="E25" s="326">
        <v>375</v>
      </c>
      <c r="F25" s="326">
        <v>375</v>
      </c>
      <c r="G25" s="326">
        <v>375</v>
      </c>
      <c r="H25" s="326">
        <v>358</v>
      </c>
      <c r="I25" s="326">
        <v>358</v>
      </c>
      <c r="J25" s="326">
        <v>358</v>
      </c>
      <c r="K25" s="326"/>
      <c r="L25" s="326">
        <v>375</v>
      </c>
      <c r="M25" s="326"/>
      <c r="N25" s="326"/>
      <c r="O25" s="254"/>
      <c r="P25" s="326">
        <v>358</v>
      </c>
      <c r="Q25" s="326"/>
      <c r="R25" s="254"/>
      <c r="S25" s="326">
        <v>375</v>
      </c>
      <c r="T25" s="326"/>
      <c r="U25" s="326"/>
    </row>
    <row r="26" spans="1:21" ht="15.75" customHeight="1" x14ac:dyDescent="0.4">
      <c r="A26" s="416" t="s">
        <v>251</v>
      </c>
      <c r="B26" s="255">
        <v>693</v>
      </c>
      <c r="C26" s="255">
        <v>693</v>
      </c>
      <c r="D26" s="255">
        <v>693</v>
      </c>
      <c r="E26" s="255">
        <v>809</v>
      </c>
      <c r="F26" s="255">
        <v>809</v>
      </c>
      <c r="G26" s="255">
        <v>809</v>
      </c>
      <c r="H26" s="255">
        <v>673</v>
      </c>
      <c r="I26" s="255">
        <v>673</v>
      </c>
      <c r="J26" s="255">
        <v>673</v>
      </c>
      <c r="K26" s="256"/>
      <c r="L26" s="255">
        <v>809</v>
      </c>
      <c r="M26" s="255"/>
      <c r="N26" s="256"/>
      <c r="O26" s="257"/>
      <c r="P26" s="255">
        <v>673</v>
      </c>
      <c r="Q26" s="256"/>
      <c r="R26" s="257"/>
      <c r="S26" s="255">
        <v>809</v>
      </c>
      <c r="T26" s="255"/>
      <c r="U26" s="256"/>
    </row>
    <row r="27" spans="1:21" ht="15.75" customHeight="1" x14ac:dyDescent="0.2">
      <c r="A27" s="394"/>
      <c r="B27" s="327"/>
      <c r="C27" s="327"/>
      <c r="D27" s="327"/>
      <c r="E27" s="327"/>
      <c r="F27" s="327"/>
      <c r="G27" s="327"/>
      <c r="H27" s="327"/>
      <c r="I27" s="327"/>
      <c r="J27" s="327"/>
      <c r="K27" s="327"/>
      <c r="L27" s="327"/>
      <c r="M27" s="327"/>
      <c r="N27" s="327"/>
      <c r="O27" s="114"/>
      <c r="P27" s="327"/>
      <c r="Q27" s="327"/>
      <c r="R27" s="114"/>
      <c r="S27" s="114"/>
      <c r="T27" s="327"/>
      <c r="U27" s="327"/>
    </row>
    <row r="28" spans="1:21" ht="15.75" customHeight="1" x14ac:dyDescent="0.2">
      <c r="B28" s="327"/>
      <c r="C28" s="327"/>
      <c r="D28" s="327"/>
      <c r="E28" s="327"/>
      <c r="F28" s="327"/>
      <c r="G28" s="327"/>
      <c r="H28" s="327"/>
      <c r="I28" s="327"/>
      <c r="J28" s="327"/>
      <c r="K28" s="327"/>
      <c r="L28" s="327"/>
      <c r="M28" s="327"/>
      <c r="N28" s="327"/>
      <c r="O28" s="114"/>
      <c r="P28" s="327"/>
      <c r="Q28" s="327"/>
      <c r="R28" s="114"/>
      <c r="S28" s="114"/>
      <c r="T28" s="327"/>
      <c r="U28" s="327"/>
    </row>
    <row r="29" spans="1:21" ht="15.75" customHeight="1" x14ac:dyDescent="0.2">
      <c r="B29" s="327"/>
      <c r="C29" s="327"/>
      <c r="D29" s="327"/>
      <c r="E29" s="327"/>
      <c r="F29" s="327"/>
      <c r="G29" s="327"/>
      <c r="H29" s="327"/>
      <c r="I29" s="327"/>
      <c r="J29" s="327"/>
      <c r="K29" s="327"/>
      <c r="L29" s="327"/>
      <c r="M29" s="327"/>
      <c r="N29" s="327"/>
      <c r="O29" s="114"/>
      <c r="P29" s="327"/>
      <c r="Q29" s="327"/>
      <c r="R29" s="114"/>
      <c r="S29" s="114"/>
      <c r="T29" s="327"/>
      <c r="U29" s="327"/>
    </row>
  </sheetData>
  <sheetProtection password="CBFD" sheet="1" objects="1" scenarios="1"/>
  <mergeCells count="3">
    <mergeCell ref="S5:T5"/>
    <mergeCell ref="B5:F5"/>
    <mergeCell ref="L5:M5"/>
  </mergeCells>
  <pageMargins left="0.7" right="0.7" top="0.75" bottom="0.25" header="0.3" footer="0.05"/>
  <pageSetup scale="75" orientation="landscape" r:id="rId1"/>
  <headerFooter>
    <oddHeader>&amp;R&amp;G</oddHeader>
    <oddFooter>&amp;CPage 20</oddFoot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49"/>
  <sheetViews>
    <sheetView zoomScale="80" zoomScaleNormal="80" workbookViewId="0"/>
  </sheetViews>
  <sheetFormatPr defaultRowHeight="15.75" customHeight="1" x14ac:dyDescent="0.2"/>
  <cols>
    <col min="1" max="1" width="42.44140625" style="169" customWidth="1"/>
    <col min="2" max="2" width="14.109375" style="169" bestFit="1" customWidth="1"/>
    <col min="3" max="3" width="13" style="169" bestFit="1" customWidth="1"/>
    <col min="4" max="4" width="12.44140625" style="169" bestFit="1" customWidth="1"/>
    <col min="5" max="5" width="13.33203125" style="169" bestFit="1" customWidth="1"/>
    <col min="6" max="6" width="14.44140625" style="169" bestFit="1" customWidth="1"/>
    <col min="7" max="8" width="12.6640625" style="238" customWidth="1"/>
    <col min="9" max="16384" width="8.88671875" style="169"/>
  </cols>
  <sheetData>
    <row r="1" spans="1:11" s="163" customFormat="1" ht="18" customHeight="1" x14ac:dyDescent="0.25">
      <c r="A1" s="143" t="s">
        <v>35</v>
      </c>
      <c r="B1" s="275"/>
      <c r="C1" s="345"/>
      <c r="D1" s="345"/>
      <c r="E1" s="345"/>
      <c r="G1" s="237"/>
      <c r="H1" s="237"/>
    </row>
    <row r="2" spans="1:11" s="163" customFormat="1" ht="17.25" customHeight="1" x14ac:dyDescent="0.3">
      <c r="A2" s="121" t="s">
        <v>334</v>
      </c>
      <c r="B2" s="345"/>
      <c r="C2" s="345"/>
      <c r="D2" s="345"/>
      <c r="E2" s="345"/>
      <c r="F2" s="164"/>
      <c r="G2" s="237"/>
      <c r="H2" s="237"/>
    </row>
    <row r="3" spans="1:11" s="163" customFormat="1" ht="17.25" customHeight="1" x14ac:dyDescent="0.25">
      <c r="A3" s="165" t="s">
        <v>12</v>
      </c>
      <c r="B3" s="417"/>
      <c r="C3" s="345"/>
      <c r="D3" s="345"/>
      <c r="E3" s="345"/>
      <c r="G3" s="237"/>
      <c r="H3" s="237"/>
    </row>
    <row r="4" spans="1:11" s="163" customFormat="1" ht="17.25" customHeight="1" x14ac:dyDescent="0.25">
      <c r="B4" s="417"/>
      <c r="C4" s="345"/>
      <c r="D4" s="345"/>
      <c r="E4" s="345"/>
      <c r="G4" s="237"/>
      <c r="H4" s="237"/>
    </row>
    <row r="5" spans="1:11" s="166" customFormat="1" ht="17.25" customHeight="1" x14ac:dyDescent="0.25">
      <c r="A5" s="363"/>
      <c r="B5" s="505" t="s">
        <v>413</v>
      </c>
      <c r="C5" s="505"/>
      <c r="D5" s="505"/>
      <c r="E5" s="505"/>
      <c r="F5" s="505"/>
      <c r="G5" s="505"/>
      <c r="H5" s="167"/>
    </row>
    <row r="6" spans="1:11" s="166" customFormat="1" ht="17.25" customHeight="1" x14ac:dyDescent="0.25">
      <c r="A6" s="363"/>
      <c r="B6" s="235" t="s">
        <v>184</v>
      </c>
      <c r="C6" s="235"/>
      <c r="D6" s="235" t="s">
        <v>345</v>
      </c>
      <c r="F6" s="234"/>
      <c r="G6" s="235" t="s">
        <v>15</v>
      </c>
      <c r="H6" s="167"/>
    </row>
    <row r="7" spans="1:11" s="166" customFormat="1" ht="17.25" customHeight="1" x14ac:dyDescent="0.25">
      <c r="A7" s="363"/>
      <c r="B7" s="235" t="s">
        <v>234</v>
      </c>
      <c r="C7" s="235" t="s">
        <v>185</v>
      </c>
      <c r="D7" s="235" t="s">
        <v>346</v>
      </c>
      <c r="E7" s="235" t="s">
        <v>188</v>
      </c>
      <c r="F7" s="235" t="s">
        <v>186</v>
      </c>
      <c r="G7" s="235" t="s">
        <v>136</v>
      </c>
      <c r="H7" s="167"/>
    </row>
    <row r="8" spans="1:11" s="166" customFormat="1" ht="20.25" x14ac:dyDescent="0.55000000000000004">
      <c r="A8" s="363"/>
      <c r="B8" s="236" t="s">
        <v>235</v>
      </c>
      <c r="C8" s="236" t="s">
        <v>236</v>
      </c>
      <c r="D8" s="236" t="s">
        <v>235</v>
      </c>
      <c r="E8" s="236" t="s">
        <v>189</v>
      </c>
      <c r="F8" s="236" t="s">
        <v>187</v>
      </c>
      <c r="G8" s="236" t="s">
        <v>13</v>
      </c>
      <c r="H8" s="167"/>
    </row>
    <row r="9" spans="1:11" s="166" customFormat="1" ht="17.25" customHeight="1" x14ac:dyDescent="0.25">
      <c r="A9" s="337" t="s">
        <v>160</v>
      </c>
      <c r="B9" s="337"/>
      <c r="C9" s="337"/>
      <c r="D9" s="337"/>
      <c r="F9" s="337"/>
      <c r="G9" s="337"/>
      <c r="H9" s="418"/>
      <c r="I9" s="418"/>
      <c r="J9" s="418"/>
      <c r="K9" s="418"/>
    </row>
    <row r="10" spans="1:11" s="166" customFormat="1" ht="17.25" customHeight="1" x14ac:dyDescent="0.2">
      <c r="A10" s="363" t="s">
        <v>149</v>
      </c>
      <c r="B10" s="350">
        <v>1024</v>
      </c>
      <c r="C10" s="350">
        <v>740</v>
      </c>
      <c r="D10" s="350">
        <v>443</v>
      </c>
      <c r="E10" s="350">
        <v>0</v>
      </c>
      <c r="F10" s="350">
        <v>2207</v>
      </c>
      <c r="G10" s="364">
        <v>0.05</v>
      </c>
      <c r="H10" s="418"/>
      <c r="I10" s="418"/>
      <c r="J10" s="418"/>
      <c r="K10" s="418"/>
    </row>
    <row r="11" spans="1:11" s="166" customFormat="1" ht="17.25" customHeight="1" x14ac:dyDescent="0.2">
      <c r="A11" s="363" t="s">
        <v>263</v>
      </c>
      <c r="B11" s="363">
        <v>7152</v>
      </c>
      <c r="C11" s="363">
        <v>30338</v>
      </c>
      <c r="D11" s="363">
        <v>14</v>
      </c>
      <c r="E11" s="363">
        <v>0</v>
      </c>
      <c r="F11" s="363">
        <v>37504</v>
      </c>
      <c r="G11" s="364">
        <v>0.84</v>
      </c>
      <c r="H11" s="418"/>
      <c r="I11" s="418"/>
      <c r="J11" s="418"/>
      <c r="K11" s="418"/>
    </row>
    <row r="12" spans="1:11" s="166" customFormat="1" ht="17.25" customHeight="1" x14ac:dyDescent="0.2">
      <c r="A12" s="363" t="s">
        <v>264</v>
      </c>
      <c r="B12" s="363">
        <v>222</v>
      </c>
      <c r="C12" s="363">
        <v>117</v>
      </c>
      <c r="D12" s="363">
        <v>0</v>
      </c>
      <c r="E12" s="363">
        <v>0</v>
      </c>
      <c r="F12" s="363">
        <v>339</v>
      </c>
      <c r="G12" s="364">
        <v>0.01</v>
      </c>
      <c r="H12" s="418"/>
      <c r="I12" s="418"/>
      <c r="J12" s="418"/>
      <c r="K12" s="418"/>
    </row>
    <row r="13" spans="1:11" s="166" customFormat="1" ht="17.25" customHeight="1" x14ac:dyDescent="0.2">
      <c r="A13" s="363" t="s">
        <v>102</v>
      </c>
      <c r="B13" s="363">
        <v>1050</v>
      </c>
      <c r="C13" s="363">
        <v>537</v>
      </c>
      <c r="D13" s="363">
        <v>53</v>
      </c>
      <c r="E13" s="363">
        <v>0</v>
      </c>
      <c r="F13" s="363">
        <v>1640</v>
      </c>
      <c r="G13" s="364">
        <v>0.04</v>
      </c>
      <c r="H13" s="418"/>
      <c r="I13" s="418"/>
      <c r="J13" s="418"/>
      <c r="K13" s="418"/>
    </row>
    <row r="14" spans="1:11" s="166" customFormat="1" ht="17.25" customHeight="1" x14ac:dyDescent="0.2">
      <c r="A14" s="363" t="s">
        <v>103</v>
      </c>
      <c r="B14" s="363">
        <v>0</v>
      </c>
      <c r="C14" s="363">
        <v>188</v>
      </c>
      <c r="D14" s="363">
        <v>0</v>
      </c>
      <c r="E14" s="363">
        <v>0</v>
      </c>
      <c r="F14" s="363">
        <v>188</v>
      </c>
      <c r="G14" s="364">
        <v>0</v>
      </c>
      <c r="H14" s="418"/>
      <c r="I14" s="418"/>
      <c r="J14" s="418"/>
      <c r="K14" s="418"/>
    </row>
    <row r="15" spans="1:11" s="166" customFormat="1" ht="17.25" customHeight="1" x14ac:dyDescent="0.2">
      <c r="A15" s="363" t="s">
        <v>104</v>
      </c>
      <c r="B15" s="363">
        <v>256</v>
      </c>
      <c r="C15" s="363">
        <v>928</v>
      </c>
      <c r="D15" s="363">
        <v>0</v>
      </c>
      <c r="E15" s="363">
        <v>0</v>
      </c>
      <c r="F15" s="363">
        <v>1184</v>
      </c>
      <c r="G15" s="364">
        <v>1.9999999999999997E-2</v>
      </c>
      <c r="H15" s="418"/>
      <c r="I15" s="418"/>
      <c r="J15" s="418"/>
      <c r="K15" s="418"/>
    </row>
    <row r="16" spans="1:11" s="166" customFormat="1" ht="17.25" customHeight="1" x14ac:dyDescent="0.2">
      <c r="A16" s="363" t="s">
        <v>405</v>
      </c>
      <c r="B16" s="363">
        <v>0</v>
      </c>
      <c r="C16" s="363">
        <v>589</v>
      </c>
      <c r="D16" s="363">
        <v>0</v>
      </c>
      <c r="E16" s="363">
        <v>0</v>
      </c>
      <c r="F16" s="363">
        <v>589</v>
      </c>
      <c r="G16" s="364">
        <v>0.01</v>
      </c>
      <c r="H16" s="418"/>
      <c r="I16" s="418"/>
      <c r="J16" s="418"/>
      <c r="K16" s="418"/>
    </row>
    <row r="17" spans="1:8" s="166" customFormat="1" ht="17.25" customHeight="1" x14ac:dyDescent="0.35">
      <c r="A17" s="363" t="s">
        <v>105</v>
      </c>
      <c r="B17" s="362">
        <v>504</v>
      </c>
      <c r="C17" s="362">
        <v>766</v>
      </c>
      <c r="D17" s="362">
        <v>46</v>
      </c>
      <c r="E17" s="362">
        <v>-188</v>
      </c>
      <c r="F17" s="362">
        <v>1128</v>
      </c>
      <c r="G17" s="192" t="s">
        <v>432</v>
      </c>
      <c r="H17" s="167"/>
    </row>
    <row r="18" spans="1:8" s="190" customFormat="1" ht="17.25" customHeight="1" x14ac:dyDescent="0.4">
      <c r="A18" s="194" t="s">
        <v>139</v>
      </c>
      <c r="B18" s="360">
        <v>10208</v>
      </c>
      <c r="C18" s="360">
        <v>34203</v>
      </c>
      <c r="D18" s="360">
        <v>556</v>
      </c>
      <c r="E18" s="360">
        <v>-188</v>
      </c>
      <c r="F18" s="360">
        <v>44779</v>
      </c>
      <c r="G18" s="365" t="s">
        <v>433</v>
      </c>
      <c r="H18" s="223"/>
    </row>
    <row r="19" spans="1:8" s="190" customFormat="1" ht="17.25" customHeight="1" x14ac:dyDescent="0.4">
      <c r="A19" s="194"/>
      <c r="B19" s="360"/>
      <c r="C19" s="360"/>
      <c r="D19" s="360"/>
      <c r="E19" s="360"/>
      <c r="F19" s="360"/>
      <c r="G19" s="365"/>
      <c r="H19" s="223"/>
    </row>
    <row r="20" spans="1:8" s="190" customFormat="1" ht="17.25" customHeight="1" x14ac:dyDescent="0.4">
      <c r="A20" s="194" t="s">
        <v>311</v>
      </c>
      <c r="B20" s="360">
        <v>155</v>
      </c>
      <c r="C20" s="360">
        <v>88</v>
      </c>
      <c r="D20" s="360">
        <v>0</v>
      </c>
      <c r="E20" s="360">
        <v>0</v>
      </c>
      <c r="F20" s="360">
        <v>243</v>
      </c>
      <c r="G20" s="63"/>
      <c r="H20" s="223"/>
    </row>
    <row r="21" spans="1:8" s="190" customFormat="1" ht="17.25" customHeight="1" x14ac:dyDescent="0.35">
      <c r="A21" s="276"/>
      <c r="B21" s="303"/>
      <c r="C21" s="303"/>
      <c r="D21" s="303"/>
      <c r="E21" s="303"/>
      <c r="F21" s="277"/>
      <c r="G21" s="167"/>
      <c r="H21" s="223"/>
    </row>
    <row r="22" spans="1:8" s="190" customFormat="1" ht="17.25" customHeight="1" x14ac:dyDescent="0.25">
      <c r="A22" s="363"/>
      <c r="B22" s="505" t="s">
        <v>384</v>
      </c>
      <c r="C22" s="505"/>
      <c r="D22" s="505"/>
      <c r="E22" s="505"/>
      <c r="F22" s="505"/>
      <c r="G22" s="505"/>
      <c r="H22" s="223"/>
    </row>
    <row r="23" spans="1:8" s="167" customFormat="1" ht="17.25" customHeight="1" x14ac:dyDescent="0.25">
      <c r="A23" s="363"/>
      <c r="B23" s="235" t="s">
        <v>184</v>
      </c>
      <c r="C23" s="235"/>
      <c r="D23" s="235" t="s">
        <v>345</v>
      </c>
      <c r="E23" s="166"/>
      <c r="F23" s="234"/>
      <c r="G23" s="235" t="s">
        <v>15</v>
      </c>
    </row>
    <row r="24" spans="1:8" s="167" customFormat="1" ht="17.25" customHeight="1" x14ac:dyDescent="0.25">
      <c r="A24" s="363"/>
      <c r="B24" s="235" t="s">
        <v>234</v>
      </c>
      <c r="C24" s="235" t="s">
        <v>185</v>
      </c>
      <c r="D24" s="235" t="s">
        <v>346</v>
      </c>
      <c r="E24" s="235" t="s">
        <v>188</v>
      </c>
      <c r="F24" s="235" t="s">
        <v>186</v>
      </c>
      <c r="G24" s="235" t="s">
        <v>136</v>
      </c>
    </row>
    <row r="25" spans="1:8" s="167" customFormat="1" ht="20.25" x14ac:dyDescent="0.55000000000000004">
      <c r="A25" s="363"/>
      <c r="B25" s="236" t="s">
        <v>235</v>
      </c>
      <c r="C25" s="236" t="s">
        <v>236</v>
      </c>
      <c r="D25" s="236" t="s">
        <v>235</v>
      </c>
      <c r="E25" s="236" t="s">
        <v>189</v>
      </c>
      <c r="F25" s="236" t="s">
        <v>187</v>
      </c>
      <c r="G25" s="236" t="s">
        <v>13</v>
      </c>
    </row>
    <row r="26" spans="1:8" s="167" customFormat="1" ht="17.25" customHeight="1" x14ac:dyDescent="0.25">
      <c r="A26" s="337" t="s">
        <v>160</v>
      </c>
      <c r="B26" s="337"/>
      <c r="C26" s="337"/>
      <c r="D26" s="337"/>
      <c r="E26" s="166"/>
      <c r="F26" s="337"/>
      <c r="G26" s="337"/>
    </row>
    <row r="27" spans="1:8" s="167" customFormat="1" ht="17.25" customHeight="1" x14ac:dyDescent="0.2">
      <c r="A27" s="363" t="s">
        <v>149</v>
      </c>
      <c r="B27" s="350">
        <v>1383</v>
      </c>
      <c r="C27" s="350">
        <v>511</v>
      </c>
      <c r="D27" s="350">
        <v>213</v>
      </c>
      <c r="E27" s="350">
        <v>0</v>
      </c>
      <c r="F27" s="350">
        <v>2107</v>
      </c>
      <c r="G27" s="364">
        <v>0.05</v>
      </c>
    </row>
    <row r="28" spans="1:8" s="167" customFormat="1" ht="17.25" customHeight="1" x14ac:dyDescent="0.2">
      <c r="A28" s="363" t="s">
        <v>263</v>
      </c>
      <c r="B28" s="363">
        <v>6510</v>
      </c>
      <c r="C28" s="363">
        <v>28021</v>
      </c>
      <c r="D28" s="363">
        <v>13</v>
      </c>
      <c r="E28" s="363">
        <v>0</v>
      </c>
      <c r="F28" s="363">
        <v>34544</v>
      </c>
      <c r="G28" s="364">
        <v>0.83</v>
      </c>
    </row>
    <row r="29" spans="1:8" s="167" customFormat="1" ht="17.25" customHeight="1" x14ac:dyDescent="0.2">
      <c r="A29" s="363" t="s">
        <v>264</v>
      </c>
      <c r="B29" s="363">
        <v>242</v>
      </c>
      <c r="C29" s="363">
        <v>117</v>
      </c>
      <c r="D29" s="363">
        <v>0</v>
      </c>
      <c r="E29" s="363">
        <v>0</v>
      </c>
      <c r="F29" s="363">
        <v>359</v>
      </c>
      <c r="G29" s="364">
        <v>0.01</v>
      </c>
    </row>
    <row r="30" spans="1:8" s="167" customFormat="1" ht="17.25" customHeight="1" x14ac:dyDescent="0.2">
      <c r="A30" s="363" t="s">
        <v>102</v>
      </c>
      <c r="B30" s="363">
        <v>1013</v>
      </c>
      <c r="C30" s="363">
        <v>496</v>
      </c>
      <c r="D30" s="363">
        <v>49</v>
      </c>
      <c r="E30" s="363">
        <v>0</v>
      </c>
      <c r="F30" s="363">
        <v>1558</v>
      </c>
      <c r="G30" s="364">
        <v>0.04</v>
      </c>
    </row>
    <row r="31" spans="1:8" s="167" customFormat="1" ht="17.25" customHeight="1" x14ac:dyDescent="0.2">
      <c r="A31" s="363" t="s">
        <v>103</v>
      </c>
      <c r="B31" s="363">
        <v>0</v>
      </c>
      <c r="C31" s="363">
        <v>192</v>
      </c>
      <c r="D31" s="363">
        <v>0</v>
      </c>
      <c r="E31" s="363">
        <v>0</v>
      </c>
      <c r="F31" s="363">
        <v>192</v>
      </c>
      <c r="G31" s="364">
        <v>0</v>
      </c>
    </row>
    <row r="32" spans="1:8" s="167" customFormat="1" ht="17.25" customHeight="1" x14ac:dyDescent="0.2">
      <c r="A32" s="363" t="s">
        <v>104</v>
      </c>
      <c r="B32" s="363">
        <v>261</v>
      </c>
      <c r="C32" s="363">
        <v>886</v>
      </c>
      <c r="D32" s="363">
        <v>0</v>
      </c>
      <c r="E32" s="363">
        <v>0</v>
      </c>
      <c r="F32" s="363">
        <v>1147</v>
      </c>
      <c r="G32" s="364">
        <v>0.03</v>
      </c>
    </row>
    <row r="33" spans="1:8" s="167" customFormat="1" ht="17.25" customHeight="1" x14ac:dyDescent="0.2">
      <c r="A33" s="363" t="s">
        <v>405</v>
      </c>
      <c r="B33" s="363">
        <v>0</v>
      </c>
      <c r="C33" s="363">
        <v>492</v>
      </c>
      <c r="D33" s="363">
        <v>0</v>
      </c>
      <c r="E33" s="363">
        <v>0</v>
      </c>
      <c r="F33" s="363">
        <v>492</v>
      </c>
      <c r="G33" s="364">
        <v>0.01</v>
      </c>
    </row>
    <row r="34" spans="1:8" s="167" customFormat="1" ht="17.25" customHeight="1" x14ac:dyDescent="0.35">
      <c r="A34" s="363" t="s">
        <v>105</v>
      </c>
      <c r="B34" s="362">
        <v>497</v>
      </c>
      <c r="C34" s="362">
        <v>705</v>
      </c>
      <c r="D34" s="362">
        <v>48</v>
      </c>
      <c r="E34" s="362">
        <v>-216</v>
      </c>
      <c r="F34" s="362">
        <v>1034</v>
      </c>
      <c r="G34" s="192" t="s">
        <v>432</v>
      </c>
    </row>
    <row r="35" spans="1:8" s="167" customFormat="1" ht="17.25" customHeight="1" x14ac:dyDescent="0.4">
      <c r="A35" s="194" t="s">
        <v>139</v>
      </c>
      <c r="B35" s="360">
        <v>9906</v>
      </c>
      <c r="C35" s="360">
        <v>31420</v>
      </c>
      <c r="D35" s="360">
        <v>323</v>
      </c>
      <c r="E35" s="360">
        <v>-216</v>
      </c>
      <c r="F35" s="360">
        <v>41433</v>
      </c>
      <c r="G35" s="365" t="s">
        <v>433</v>
      </c>
    </row>
    <row r="36" spans="1:8" s="167" customFormat="1" ht="17.25" customHeight="1" x14ac:dyDescent="0.4">
      <c r="A36" s="194"/>
      <c r="B36" s="360"/>
      <c r="C36" s="360"/>
      <c r="D36" s="360"/>
      <c r="E36" s="360"/>
      <c r="F36" s="360"/>
      <c r="G36" s="365"/>
    </row>
    <row r="37" spans="1:8" s="167" customFormat="1" ht="17.25" customHeight="1" x14ac:dyDescent="0.4">
      <c r="A37" s="194" t="s">
        <v>311</v>
      </c>
      <c r="B37" s="360">
        <v>102</v>
      </c>
      <c r="C37" s="360">
        <v>49</v>
      </c>
      <c r="D37" s="360">
        <v>0</v>
      </c>
      <c r="E37" s="360">
        <v>0</v>
      </c>
      <c r="F37" s="360">
        <v>151</v>
      </c>
      <c r="G37" s="63"/>
    </row>
    <row r="38" spans="1:8" s="167" customFormat="1" ht="15.75" customHeight="1" x14ac:dyDescent="0.2">
      <c r="A38" s="361"/>
      <c r="B38" s="361"/>
      <c r="C38" s="361"/>
      <c r="D38" s="361"/>
      <c r="E38" s="361"/>
    </row>
    <row r="39" spans="1:8" s="167" customFormat="1" ht="15.75" customHeight="1" x14ac:dyDescent="0.2">
      <c r="A39" s="361"/>
      <c r="B39" s="96"/>
      <c r="C39" s="283"/>
      <c r="D39" s="96"/>
      <c r="E39" s="361"/>
    </row>
    <row r="40" spans="1:8" s="167" customFormat="1" ht="15" x14ac:dyDescent="0.2">
      <c r="A40" s="361"/>
      <c r="B40" s="278"/>
      <c r="C40" s="278"/>
      <c r="D40" s="284"/>
      <c r="E40" s="361"/>
    </row>
    <row r="41" spans="1:8" s="167" customFormat="1" ht="17.25" x14ac:dyDescent="0.35">
      <c r="A41" s="361"/>
      <c r="B41" s="285"/>
      <c r="C41" s="285"/>
      <c r="D41" s="285"/>
      <c r="E41" s="361"/>
    </row>
    <row r="42" spans="1:8" s="167" customFormat="1" ht="15.75" customHeight="1" x14ac:dyDescent="0.2">
      <c r="A42" s="361"/>
      <c r="B42" s="361"/>
      <c r="C42" s="361"/>
      <c r="D42" s="361"/>
      <c r="E42" s="361"/>
    </row>
    <row r="43" spans="1:8" s="167" customFormat="1" ht="15.75" customHeight="1" x14ac:dyDescent="0.2">
      <c r="A43" s="361"/>
      <c r="B43" s="35"/>
      <c r="C43" s="35"/>
      <c r="D43" s="35"/>
      <c r="E43" s="361"/>
    </row>
    <row r="44" spans="1:8" s="167" customFormat="1" ht="15.75" customHeight="1" x14ac:dyDescent="0.2">
      <c r="A44" s="361"/>
      <c r="B44" s="361"/>
      <c r="C44" s="361"/>
      <c r="D44" s="361"/>
      <c r="E44" s="361"/>
    </row>
    <row r="45" spans="1:8" s="167" customFormat="1" ht="15.75" customHeight="1" x14ac:dyDescent="0.35">
      <c r="A45" s="361"/>
      <c r="B45" s="362"/>
      <c r="C45" s="362"/>
      <c r="D45" s="361"/>
      <c r="E45" s="361"/>
    </row>
    <row r="46" spans="1:8" s="167" customFormat="1" ht="17.25" x14ac:dyDescent="0.35">
      <c r="A46" s="281"/>
      <c r="B46" s="303"/>
      <c r="C46" s="303"/>
      <c r="D46" s="303"/>
      <c r="E46" s="361"/>
    </row>
    <row r="47" spans="1:8" s="166" customFormat="1" ht="15.75" customHeight="1" x14ac:dyDescent="0.2">
      <c r="A47" s="363"/>
      <c r="B47" s="363"/>
      <c r="C47" s="363"/>
      <c r="D47" s="363"/>
      <c r="E47" s="363"/>
      <c r="F47" s="167"/>
      <c r="G47" s="167"/>
      <c r="H47" s="167"/>
    </row>
    <row r="48" spans="1:8" s="166" customFormat="1" ht="15.75" customHeight="1" x14ac:dyDescent="0.2">
      <c r="A48" s="363"/>
      <c r="B48" s="363"/>
      <c r="C48" s="363"/>
      <c r="D48" s="363"/>
      <c r="E48" s="363"/>
      <c r="F48" s="167"/>
      <c r="G48" s="167"/>
      <c r="H48" s="167"/>
    </row>
    <row r="49" spans="1:8" s="166" customFormat="1" ht="15.75" customHeight="1" x14ac:dyDescent="0.2">
      <c r="A49" s="363"/>
      <c r="B49" s="363"/>
      <c r="C49" s="363"/>
      <c r="D49" s="363"/>
      <c r="E49" s="363"/>
      <c r="F49" s="167"/>
      <c r="G49" s="167"/>
      <c r="H49" s="167"/>
    </row>
  </sheetData>
  <sheetProtection password="CBFD" sheet="1" objects="1" scenarios="1"/>
  <mergeCells count="2">
    <mergeCell ref="B5:G5"/>
    <mergeCell ref="B22:G22"/>
  </mergeCells>
  <phoneticPr fontId="0" type="noConversion"/>
  <pageMargins left="0.7" right="0.7" top="0.75" bottom="0.25" header="0.3" footer="0.05"/>
  <pageSetup scale="75" orientation="landscape" r:id="rId1"/>
  <headerFooter>
    <oddHeader>&amp;R&amp;G</oddHeader>
    <oddFooter>&amp;CPage 21</oddFooter>
  </headerFooter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W49"/>
  <sheetViews>
    <sheetView zoomScale="80" zoomScaleNormal="80" workbookViewId="0"/>
  </sheetViews>
  <sheetFormatPr defaultRowHeight="15.75" customHeight="1" x14ac:dyDescent="0.25"/>
  <cols>
    <col min="1" max="1" width="40.77734375" style="169" customWidth="1"/>
    <col min="2" max="6" width="10.77734375" style="378" customWidth="1"/>
    <col min="7" max="8" width="10.77734375" style="378" hidden="1" customWidth="1"/>
    <col min="9" max="10" width="12.88671875" style="378" hidden="1" customWidth="1"/>
    <col min="11" max="11" width="9.5546875" style="378" hidden="1" customWidth="1"/>
    <col min="12" max="12" width="1.77734375" style="378" customWidth="1"/>
    <col min="13" max="14" width="12.88671875" style="378" customWidth="1"/>
    <col min="15" max="15" width="12.88671875" style="378" hidden="1" customWidth="1"/>
    <col min="16" max="16" width="1.77734375" style="378" hidden="1" customWidth="1"/>
    <col min="17" max="18" width="12.88671875" style="378" hidden="1" customWidth="1"/>
    <col min="19" max="19" width="1.77734375" style="378" hidden="1" customWidth="1"/>
    <col min="20" max="21" width="10.77734375" style="378" hidden="1" customWidth="1"/>
    <col min="22" max="22" width="12.77734375" style="378" hidden="1" customWidth="1"/>
    <col min="23" max="23" width="8.88671875" style="266"/>
    <col min="24" max="16384" width="8.88671875" style="169"/>
  </cols>
  <sheetData>
    <row r="1" spans="1:23" s="163" customFormat="1" ht="18" customHeight="1" x14ac:dyDescent="0.25">
      <c r="A1" s="143" t="s">
        <v>35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266"/>
    </row>
    <row r="2" spans="1:23" s="163" customFormat="1" ht="18" x14ac:dyDescent="0.25">
      <c r="A2" s="121" t="s">
        <v>340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266"/>
    </row>
    <row r="3" spans="1:23" s="163" customFormat="1" ht="18" x14ac:dyDescent="0.25">
      <c r="A3" s="165" t="s">
        <v>12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266"/>
    </row>
    <row r="4" spans="1:23" s="166" customFormat="1" ht="15.75" customHeight="1" x14ac:dyDescent="0.25">
      <c r="A4" s="363"/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266"/>
    </row>
    <row r="5" spans="1:23" s="166" customFormat="1" ht="15.75" customHeight="1" x14ac:dyDescent="0.25">
      <c r="A5" s="363"/>
      <c r="B5" s="504" t="s">
        <v>1</v>
      </c>
      <c r="C5" s="504"/>
      <c r="D5" s="504"/>
      <c r="E5" s="504"/>
      <c r="F5" s="504"/>
      <c r="G5" s="499"/>
      <c r="H5" s="499"/>
      <c r="I5" s="499"/>
      <c r="J5" s="499"/>
      <c r="K5" s="340"/>
      <c r="L5" s="338"/>
      <c r="M5" s="504" t="s">
        <v>5</v>
      </c>
      <c r="N5" s="504"/>
      <c r="O5" s="340"/>
      <c r="P5" s="341"/>
      <c r="Q5" s="339" t="s">
        <v>6</v>
      </c>
      <c r="R5" s="340"/>
      <c r="S5" s="338"/>
      <c r="T5" s="504" t="s">
        <v>2</v>
      </c>
      <c r="U5" s="504"/>
      <c r="V5" s="340"/>
      <c r="W5" s="334"/>
    </row>
    <row r="6" spans="1:23" s="166" customFormat="1" ht="21" customHeight="1" x14ac:dyDescent="0.55000000000000004">
      <c r="A6" s="337"/>
      <c r="B6" s="335" t="s">
        <v>408</v>
      </c>
      <c r="C6" s="335" t="s">
        <v>400</v>
      </c>
      <c r="D6" s="335" t="s">
        <v>351</v>
      </c>
      <c r="E6" s="335" t="s">
        <v>350</v>
      </c>
      <c r="F6" s="335" t="s">
        <v>349</v>
      </c>
      <c r="G6" s="335" t="s">
        <v>352</v>
      </c>
      <c r="H6" s="335" t="s">
        <v>300</v>
      </c>
      <c r="I6" s="335" t="s">
        <v>301</v>
      </c>
      <c r="J6" s="335" t="s">
        <v>302</v>
      </c>
      <c r="K6" s="335" t="s">
        <v>303</v>
      </c>
      <c r="L6" s="336"/>
      <c r="M6" s="336" t="s">
        <v>408</v>
      </c>
      <c r="N6" s="336" t="s">
        <v>349</v>
      </c>
      <c r="O6" s="336" t="s">
        <v>302</v>
      </c>
      <c r="P6" s="336"/>
      <c r="Q6" s="336" t="s">
        <v>350</v>
      </c>
      <c r="R6" s="336" t="s">
        <v>301</v>
      </c>
      <c r="S6" s="336"/>
      <c r="T6" s="336" t="s">
        <v>351</v>
      </c>
      <c r="U6" s="336" t="s">
        <v>300</v>
      </c>
      <c r="V6" s="336" t="s">
        <v>262</v>
      </c>
      <c r="W6" s="266"/>
    </row>
    <row r="7" spans="1:23" s="166" customFormat="1" ht="20.25" x14ac:dyDescent="0.55000000000000004">
      <c r="A7" s="293" t="s">
        <v>239</v>
      </c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266"/>
    </row>
    <row r="8" spans="1:23" s="166" customFormat="1" ht="15.75" customHeight="1" x14ac:dyDescent="0.25">
      <c r="A8" s="337" t="s">
        <v>308</v>
      </c>
      <c r="B8" s="333"/>
      <c r="C8" s="333"/>
      <c r="D8" s="333"/>
      <c r="E8" s="333"/>
      <c r="F8" s="333"/>
      <c r="G8" s="333"/>
      <c r="H8" s="333"/>
      <c r="I8" s="333"/>
      <c r="J8" s="333"/>
      <c r="K8" s="333"/>
      <c r="L8" s="333"/>
      <c r="M8" s="419"/>
      <c r="N8" s="419"/>
      <c r="O8" s="419"/>
      <c r="P8" s="333"/>
      <c r="Q8" s="419"/>
      <c r="R8" s="419"/>
      <c r="S8" s="333"/>
      <c r="T8" s="419"/>
      <c r="U8" s="419"/>
      <c r="V8" s="419"/>
      <c r="W8" s="334"/>
    </row>
    <row r="9" spans="1:23" s="223" customFormat="1" ht="15.75" customHeight="1" x14ac:dyDescent="0.2">
      <c r="A9" s="276" t="s">
        <v>263</v>
      </c>
      <c r="B9" s="350">
        <v>65</v>
      </c>
      <c r="C9" s="350">
        <v>63</v>
      </c>
      <c r="D9" s="350">
        <v>64</v>
      </c>
      <c r="E9" s="350">
        <v>63</v>
      </c>
      <c r="F9" s="350">
        <v>66</v>
      </c>
      <c r="G9" s="350">
        <v>64</v>
      </c>
      <c r="H9" s="350">
        <v>63</v>
      </c>
      <c r="I9" s="350">
        <v>62</v>
      </c>
      <c r="J9" s="350">
        <v>62</v>
      </c>
      <c r="K9" s="350">
        <v>61</v>
      </c>
      <c r="L9" s="334"/>
      <c r="M9" s="350">
        <v>128</v>
      </c>
      <c r="N9" s="350">
        <v>130</v>
      </c>
      <c r="O9" s="350">
        <v>123</v>
      </c>
      <c r="P9" s="334"/>
      <c r="Q9" s="350">
        <v>193</v>
      </c>
      <c r="R9" s="350">
        <v>185</v>
      </c>
      <c r="S9" s="334"/>
      <c r="T9" s="350">
        <v>257</v>
      </c>
      <c r="U9" s="350">
        <v>248</v>
      </c>
      <c r="V9" s="350">
        <v>223</v>
      </c>
      <c r="W9" s="334"/>
    </row>
    <row r="10" spans="1:23" s="223" customFormat="1" ht="15.75" customHeight="1" x14ac:dyDescent="0.2">
      <c r="A10" s="276" t="s">
        <v>264</v>
      </c>
      <c r="B10" s="363">
        <v>2</v>
      </c>
      <c r="C10" s="363">
        <v>1</v>
      </c>
      <c r="D10" s="363">
        <v>-1</v>
      </c>
      <c r="E10" s="363">
        <v>2</v>
      </c>
      <c r="F10" s="363">
        <v>1</v>
      </c>
      <c r="G10" s="363">
        <v>1</v>
      </c>
      <c r="H10" s="363">
        <v>0</v>
      </c>
      <c r="I10" s="363">
        <v>0</v>
      </c>
      <c r="J10" s="363">
        <v>0</v>
      </c>
      <c r="K10" s="363">
        <v>4</v>
      </c>
      <c r="L10" s="328"/>
      <c r="M10" s="363">
        <v>3</v>
      </c>
      <c r="N10" s="363">
        <v>2</v>
      </c>
      <c r="O10" s="363">
        <v>4</v>
      </c>
      <c r="P10" s="329"/>
      <c r="Q10" s="363">
        <v>4</v>
      </c>
      <c r="R10" s="363">
        <v>4</v>
      </c>
      <c r="S10" s="329"/>
      <c r="T10" s="363">
        <v>3</v>
      </c>
      <c r="U10" s="363">
        <v>4</v>
      </c>
      <c r="V10" s="363">
        <v>8</v>
      </c>
      <c r="W10" s="334"/>
    </row>
    <row r="11" spans="1:23" s="223" customFormat="1" ht="15.75" customHeight="1" x14ac:dyDescent="0.25">
      <c r="A11" s="276" t="s">
        <v>102</v>
      </c>
      <c r="B11" s="363">
        <v>12</v>
      </c>
      <c r="C11" s="363">
        <v>14</v>
      </c>
      <c r="D11" s="363">
        <v>13</v>
      </c>
      <c r="E11" s="363">
        <v>13</v>
      </c>
      <c r="F11" s="363">
        <v>12</v>
      </c>
      <c r="G11" s="363">
        <v>13</v>
      </c>
      <c r="H11" s="363">
        <v>14</v>
      </c>
      <c r="I11" s="363">
        <v>12</v>
      </c>
      <c r="J11" s="363">
        <v>12</v>
      </c>
      <c r="K11" s="363">
        <v>10</v>
      </c>
      <c r="L11" s="342"/>
      <c r="M11" s="363">
        <v>26</v>
      </c>
      <c r="N11" s="363">
        <v>25</v>
      </c>
      <c r="O11" s="363">
        <v>22</v>
      </c>
      <c r="P11" s="342"/>
      <c r="Q11" s="363">
        <v>38</v>
      </c>
      <c r="R11" s="363">
        <v>34</v>
      </c>
      <c r="S11" s="343"/>
      <c r="T11" s="363">
        <v>51</v>
      </c>
      <c r="U11" s="363">
        <v>48</v>
      </c>
      <c r="V11" s="363">
        <v>40</v>
      </c>
      <c r="W11" s="420"/>
    </row>
    <row r="12" spans="1:23" s="223" customFormat="1" ht="15.75" customHeight="1" x14ac:dyDescent="0.25">
      <c r="A12" s="276" t="s">
        <v>265</v>
      </c>
      <c r="B12" s="363">
        <v>11</v>
      </c>
      <c r="C12" s="363">
        <v>4</v>
      </c>
      <c r="D12" s="363">
        <v>7</v>
      </c>
      <c r="E12" s="363">
        <v>7</v>
      </c>
      <c r="F12" s="363">
        <v>2</v>
      </c>
      <c r="G12" s="363">
        <v>6</v>
      </c>
      <c r="H12" s="363">
        <v>-1</v>
      </c>
      <c r="I12" s="363">
        <v>7</v>
      </c>
      <c r="J12" s="363">
        <v>3</v>
      </c>
      <c r="K12" s="363">
        <v>1</v>
      </c>
      <c r="L12" s="331"/>
      <c r="M12" s="363">
        <v>15</v>
      </c>
      <c r="N12" s="363">
        <v>8</v>
      </c>
      <c r="O12" s="363">
        <v>4</v>
      </c>
      <c r="P12" s="332"/>
      <c r="Q12" s="363">
        <v>15</v>
      </c>
      <c r="R12" s="363">
        <v>11</v>
      </c>
      <c r="S12" s="332"/>
      <c r="T12" s="363">
        <v>22</v>
      </c>
      <c r="U12" s="363">
        <v>11</v>
      </c>
      <c r="V12" s="363">
        <v>8</v>
      </c>
      <c r="W12" s="341"/>
    </row>
    <row r="13" spans="1:23" s="223" customFormat="1" ht="15.75" customHeight="1" x14ac:dyDescent="0.35">
      <c r="A13" s="276" t="s">
        <v>112</v>
      </c>
      <c r="B13" s="351">
        <v>8</v>
      </c>
      <c r="C13" s="351">
        <v>6</v>
      </c>
      <c r="D13" s="351">
        <v>6</v>
      </c>
      <c r="E13" s="351">
        <v>10</v>
      </c>
      <c r="F13" s="351">
        <v>10</v>
      </c>
      <c r="G13" s="351">
        <v>1</v>
      </c>
      <c r="H13" s="351">
        <v>0</v>
      </c>
      <c r="I13" s="351">
        <v>3</v>
      </c>
      <c r="J13" s="351">
        <v>8</v>
      </c>
      <c r="K13" s="351">
        <v>5</v>
      </c>
      <c r="L13" s="421"/>
      <c r="M13" s="351">
        <v>14</v>
      </c>
      <c r="N13" s="351">
        <v>11</v>
      </c>
      <c r="O13" s="351">
        <v>13</v>
      </c>
      <c r="P13" s="421"/>
      <c r="Q13" s="351">
        <v>21</v>
      </c>
      <c r="R13" s="351">
        <v>16</v>
      </c>
      <c r="S13" s="421"/>
      <c r="T13" s="351">
        <v>27</v>
      </c>
      <c r="U13" s="351">
        <v>16</v>
      </c>
      <c r="V13" s="351">
        <v>22</v>
      </c>
      <c r="W13" s="420"/>
    </row>
    <row r="14" spans="1:23" s="167" customFormat="1" ht="15.75" customHeight="1" x14ac:dyDescent="0.25">
      <c r="A14" s="222" t="s">
        <v>14</v>
      </c>
      <c r="B14" s="337">
        <v>98</v>
      </c>
      <c r="C14" s="337">
        <v>88</v>
      </c>
      <c r="D14" s="337">
        <v>89</v>
      </c>
      <c r="E14" s="337">
        <v>95</v>
      </c>
      <c r="F14" s="337">
        <v>91</v>
      </c>
      <c r="G14" s="337">
        <v>85</v>
      </c>
      <c r="H14" s="337">
        <v>76</v>
      </c>
      <c r="I14" s="337">
        <v>84</v>
      </c>
      <c r="J14" s="337">
        <v>85</v>
      </c>
      <c r="K14" s="337">
        <v>81</v>
      </c>
      <c r="L14" s="342"/>
      <c r="M14" s="337">
        <v>186</v>
      </c>
      <c r="N14" s="337">
        <v>176</v>
      </c>
      <c r="O14" s="337">
        <v>166</v>
      </c>
      <c r="P14" s="342"/>
      <c r="Q14" s="337">
        <v>271</v>
      </c>
      <c r="R14" s="337">
        <v>250</v>
      </c>
      <c r="S14" s="342"/>
      <c r="T14" s="337">
        <v>360</v>
      </c>
      <c r="U14" s="337">
        <v>327</v>
      </c>
      <c r="V14" s="337">
        <v>301</v>
      </c>
      <c r="W14" s="334"/>
    </row>
    <row r="15" spans="1:23" s="167" customFormat="1" ht="15.75" customHeight="1" x14ac:dyDescent="0.35">
      <c r="A15" s="361" t="s">
        <v>113</v>
      </c>
      <c r="B15" s="351">
        <v>-2</v>
      </c>
      <c r="C15" s="351">
        <v>-2</v>
      </c>
      <c r="D15" s="351">
        <v>-4</v>
      </c>
      <c r="E15" s="351">
        <v>-2</v>
      </c>
      <c r="F15" s="351">
        <v>-2</v>
      </c>
      <c r="G15" s="351">
        <v>-2</v>
      </c>
      <c r="H15" s="351">
        <v>-2</v>
      </c>
      <c r="I15" s="351">
        <v>-2</v>
      </c>
      <c r="J15" s="351">
        <v>-2</v>
      </c>
      <c r="K15" s="351">
        <v>-2</v>
      </c>
      <c r="L15" s="344"/>
      <c r="M15" s="351">
        <v>-4</v>
      </c>
      <c r="N15" s="351">
        <v>-4</v>
      </c>
      <c r="O15" s="351">
        <v>-4</v>
      </c>
      <c r="P15" s="344"/>
      <c r="Q15" s="351">
        <v>-6</v>
      </c>
      <c r="R15" s="351">
        <v>-6</v>
      </c>
      <c r="S15" s="344"/>
      <c r="T15" s="351">
        <v>-10</v>
      </c>
      <c r="U15" s="351">
        <v>-8</v>
      </c>
      <c r="V15" s="351">
        <v>-7</v>
      </c>
      <c r="W15" s="334"/>
    </row>
    <row r="16" spans="1:23" s="223" customFormat="1" ht="15.75" customHeight="1" x14ac:dyDescent="0.4">
      <c r="A16" s="222" t="s">
        <v>150</v>
      </c>
      <c r="B16" s="360">
        <v>96</v>
      </c>
      <c r="C16" s="360">
        <v>86</v>
      </c>
      <c r="D16" s="360">
        <v>85</v>
      </c>
      <c r="E16" s="360">
        <v>93</v>
      </c>
      <c r="F16" s="360">
        <v>89</v>
      </c>
      <c r="G16" s="360">
        <v>83</v>
      </c>
      <c r="H16" s="360">
        <v>74</v>
      </c>
      <c r="I16" s="360">
        <v>82</v>
      </c>
      <c r="J16" s="360">
        <v>83</v>
      </c>
      <c r="K16" s="360">
        <v>79</v>
      </c>
      <c r="L16" s="342"/>
      <c r="M16" s="360">
        <v>182</v>
      </c>
      <c r="N16" s="360">
        <v>172</v>
      </c>
      <c r="O16" s="360">
        <v>162</v>
      </c>
      <c r="P16" s="342"/>
      <c r="Q16" s="360">
        <v>265</v>
      </c>
      <c r="R16" s="360">
        <v>244</v>
      </c>
      <c r="S16" s="342"/>
      <c r="T16" s="360">
        <v>350</v>
      </c>
      <c r="U16" s="360">
        <v>319</v>
      </c>
      <c r="V16" s="360">
        <v>294</v>
      </c>
      <c r="W16" s="334"/>
    </row>
    <row r="17" spans="1:23" s="223" customFormat="1" ht="15.75" customHeight="1" x14ac:dyDescent="0.4">
      <c r="A17" s="276"/>
      <c r="B17" s="360"/>
      <c r="C17" s="360"/>
      <c r="D17" s="360"/>
      <c r="E17" s="360"/>
      <c r="F17" s="360"/>
      <c r="G17" s="360"/>
      <c r="H17" s="360"/>
      <c r="I17" s="360"/>
      <c r="J17" s="360"/>
      <c r="K17" s="360"/>
      <c r="L17" s="342"/>
      <c r="M17" s="360"/>
      <c r="N17" s="360"/>
      <c r="O17" s="360"/>
      <c r="P17" s="342"/>
      <c r="Q17" s="360"/>
      <c r="R17" s="360"/>
      <c r="S17" s="342"/>
      <c r="T17" s="360"/>
      <c r="U17" s="360"/>
      <c r="V17" s="360"/>
      <c r="W17" s="334"/>
    </row>
    <row r="18" spans="1:23" s="223" customFormat="1" ht="15.75" customHeight="1" x14ac:dyDescent="0.4">
      <c r="A18" s="279" t="s">
        <v>342</v>
      </c>
      <c r="B18" s="360">
        <v>9947</v>
      </c>
      <c r="C18" s="360">
        <v>9855</v>
      </c>
      <c r="D18" s="360">
        <v>9779</v>
      </c>
      <c r="E18" s="360">
        <v>9647</v>
      </c>
      <c r="F18" s="360">
        <v>9465</v>
      </c>
      <c r="G18" s="360">
        <v>9366</v>
      </c>
      <c r="H18" s="360">
        <v>9113</v>
      </c>
      <c r="I18" s="360">
        <v>8984</v>
      </c>
      <c r="J18" s="360">
        <v>8955.5</v>
      </c>
      <c r="K18" s="360">
        <v>8775</v>
      </c>
      <c r="L18" s="342"/>
      <c r="M18" s="360">
        <v>9872</v>
      </c>
      <c r="N18" s="360">
        <v>9397</v>
      </c>
      <c r="O18" s="360">
        <v>8851</v>
      </c>
      <c r="P18" s="342"/>
      <c r="Q18" s="360">
        <v>9507</v>
      </c>
      <c r="R18" s="360">
        <v>8880</v>
      </c>
      <c r="S18" s="342"/>
      <c r="T18" s="360">
        <v>9550</v>
      </c>
      <c r="U18" s="360">
        <v>8955.7999999999993</v>
      </c>
      <c r="V18" s="360">
        <v>7848.8</v>
      </c>
      <c r="W18" s="492"/>
    </row>
    <row r="19" spans="1:23" s="223" customFormat="1" ht="15.75" customHeight="1" x14ac:dyDescent="0.4">
      <c r="A19" s="280"/>
      <c r="B19" s="360"/>
      <c r="C19" s="360"/>
      <c r="D19" s="360"/>
      <c r="E19" s="360"/>
      <c r="F19" s="360"/>
      <c r="G19" s="360"/>
      <c r="H19" s="360"/>
      <c r="I19" s="360"/>
      <c r="J19" s="360"/>
      <c r="K19" s="360"/>
      <c r="L19" s="342"/>
      <c r="M19" s="360"/>
      <c r="N19" s="360"/>
      <c r="O19" s="360"/>
      <c r="P19" s="342"/>
      <c r="Q19" s="360"/>
      <c r="R19" s="360"/>
      <c r="S19" s="342"/>
      <c r="T19" s="360"/>
      <c r="U19" s="360"/>
      <c r="V19" s="360"/>
      <c r="W19" s="492"/>
    </row>
    <row r="20" spans="1:23" s="472" customFormat="1" ht="18" customHeight="1" x14ac:dyDescent="0.4">
      <c r="A20" s="469" t="s">
        <v>343</v>
      </c>
      <c r="B20" s="468" t="s">
        <v>456</v>
      </c>
      <c r="C20" s="468" t="s">
        <v>457</v>
      </c>
      <c r="D20" s="468" t="s">
        <v>458</v>
      </c>
      <c r="E20" s="468" t="s">
        <v>456</v>
      </c>
      <c r="F20" s="468" t="s">
        <v>459</v>
      </c>
      <c r="G20" s="468" t="s">
        <v>460</v>
      </c>
      <c r="H20" s="468" t="s">
        <v>461</v>
      </c>
      <c r="I20" s="468" t="s">
        <v>462</v>
      </c>
      <c r="J20" s="468" t="s">
        <v>463</v>
      </c>
      <c r="K20" s="468">
        <v>3.601139601139601E-2</v>
      </c>
      <c r="L20" s="468"/>
      <c r="M20" s="468" t="s">
        <v>464</v>
      </c>
      <c r="N20" s="468" t="s">
        <v>465</v>
      </c>
      <c r="O20" s="468" t="s">
        <v>465</v>
      </c>
      <c r="P20" s="471"/>
      <c r="Q20" s="468" t="s">
        <v>466</v>
      </c>
      <c r="R20" s="468" t="s">
        <v>465</v>
      </c>
      <c r="S20" s="471"/>
      <c r="T20" s="468" t="s">
        <v>465</v>
      </c>
      <c r="U20" s="468" t="s">
        <v>467</v>
      </c>
      <c r="V20" s="470">
        <v>3.7457955356232801E-2</v>
      </c>
      <c r="W20" s="492"/>
    </row>
    <row r="21" spans="1:23" s="223" customFormat="1" ht="15.75" customHeight="1" x14ac:dyDescent="0.25">
      <c r="A21" s="280"/>
      <c r="B21" s="352"/>
      <c r="C21" s="352"/>
      <c r="D21" s="352"/>
      <c r="E21" s="345"/>
      <c r="F21" s="352"/>
      <c r="G21" s="345"/>
      <c r="H21" s="345"/>
      <c r="I21" s="345"/>
      <c r="J21" s="345"/>
      <c r="K21" s="345"/>
      <c r="L21" s="342"/>
      <c r="M21" s="345"/>
      <c r="N21" s="345"/>
      <c r="O21" s="345"/>
      <c r="P21" s="342"/>
      <c r="Q21" s="345"/>
      <c r="R21" s="345"/>
      <c r="S21" s="342"/>
      <c r="T21" s="345"/>
      <c r="U21" s="345"/>
      <c r="V21" s="345"/>
      <c r="W21" s="334"/>
    </row>
    <row r="22" spans="1:23" s="223" customFormat="1" ht="18" x14ac:dyDescent="0.25">
      <c r="A22" s="293" t="s">
        <v>336</v>
      </c>
      <c r="B22" s="345"/>
      <c r="C22" s="345"/>
      <c r="D22" s="345"/>
      <c r="E22" s="345"/>
      <c r="F22" s="345"/>
      <c r="G22" s="345"/>
      <c r="H22" s="345"/>
      <c r="I22" s="345"/>
      <c r="J22" s="345"/>
      <c r="K22" s="345"/>
      <c r="L22" s="342"/>
      <c r="M22" s="345"/>
      <c r="N22" s="345"/>
      <c r="O22" s="345"/>
      <c r="P22" s="342"/>
      <c r="Q22" s="345"/>
      <c r="R22" s="345"/>
      <c r="S22" s="342"/>
      <c r="T22" s="345"/>
      <c r="U22" s="345"/>
      <c r="V22" s="345"/>
      <c r="W22" s="334"/>
    </row>
    <row r="23" spans="1:23" s="223" customFormat="1" ht="15.75" customHeight="1" x14ac:dyDescent="0.25">
      <c r="A23" s="279" t="s">
        <v>308</v>
      </c>
      <c r="B23" s="330"/>
      <c r="C23" s="330"/>
      <c r="D23" s="330"/>
      <c r="E23" s="330"/>
      <c r="F23" s="330"/>
      <c r="G23" s="330"/>
      <c r="H23" s="330"/>
      <c r="I23" s="330"/>
      <c r="J23" s="330"/>
      <c r="K23" s="330"/>
      <c r="L23" s="344"/>
      <c r="M23" s="330"/>
      <c r="N23" s="330"/>
      <c r="O23" s="330"/>
      <c r="P23" s="344"/>
      <c r="Q23" s="330"/>
      <c r="R23" s="330"/>
      <c r="S23" s="344"/>
      <c r="T23" s="330"/>
      <c r="U23" s="330"/>
      <c r="V23" s="330"/>
      <c r="W23" s="334"/>
    </row>
    <row r="24" spans="1:23" s="223" customFormat="1" ht="15.75" customHeight="1" x14ac:dyDescent="0.2">
      <c r="A24" s="276" t="s">
        <v>263</v>
      </c>
      <c r="B24" s="350">
        <v>322</v>
      </c>
      <c r="C24" s="350">
        <v>318</v>
      </c>
      <c r="D24" s="350">
        <v>315</v>
      </c>
      <c r="E24" s="350">
        <v>307</v>
      </c>
      <c r="F24" s="350">
        <v>307</v>
      </c>
      <c r="G24" s="350">
        <v>294</v>
      </c>
      <c r="H24" s="350">
        <v>294</v>
      </c>
      <c r="I24" s="350">
        <v>288</v>
      </c>
      <c r="J24" s="350">
        <v>277</v>
      </c>
      <c r="K24" s="350">
        <v>267</v>
      </c>
      <c r="L24" s="334"/>
      <c r="M24" s="350">
        <v>640</v>
      </c>
      <c r="N24" s="350">
        <v>601</v>
      </c>
      <c r="O24" s="350">
        <v>544</v>
      </c>
      <c r="P24" s="334"/>
      <c r="Q24" s="350">
        <v>908</v>
      </c>
      <c r="R24" s="350">
        <v>832</v>
      </c>
      <c r="S24" s="334"/>
      <c r="T24" s="350">
        <v>1223</v>
      </c>
      <c r="U24" s="350">
        <v>1126</v>
      </c>
      <c r="V24" s="350">
        <v>1037</v>
      </c>
      <c r="W24" s="334"/>
    </row>
    <row r="25" spans="1:23" s="223" customFormat="1" ht="15.75" customHeight="1" x14ac:dyDescent="0.2">
      <c r="A25" s="276" t="s">
        <v>264</v>
      </c>
      <c r="B25" s="363">
        <v>0</v>
      </c>
      <c r="C25" s="363">
        <v>0</v>
      </c>
      <c r="D25" s="363">
        <v>0</v>
      </c>
      <c r="E25" s="363">
        <v>0</v>
      </c>
      <c r="F25" s="363">
        <v>0</v>
      </c>
      <c r="G25" s="363">
        <v>0</v>
      </c>
      <c r="H25" s="363">
        <v>0</v>
      </c>
      <c r="I25" s="363">
        <v>0</v>
      </c>
      <c r="J25" s="363">
        <v>0</v>
      </c>
      <c r="K25" s="363">
        <v>0</v>
      </c>
      <c r="L25" s="328"/>
      <c r="M25" s="363">
        <v>0</v>
      </c>
      <c r="N25" s="363">
        <v>0</v>
      </c>
      <c r="O25" s="363">
        <v>0</v>
      </c>
      <c r="P25" s="329"/>
      <c r="Q25" s="363">
        <v>0</v>
      </c>
      <c r="R25" s="363">
        <v>0</v>
      </c>
      <c r="S25" s="329"/>
      <c r="T25" s="363">
        <v>0</v>
      </c>
      <c r="U25" s="363">
        <v>0</v>
      </c>
      <c r="V25" s="363">
        <v>0</v>
      </c>
      <c r="W25" s="334"/>
    </row>
    <row r="26" spans="1:23" s="223" customFormat="1" ht="15.75" customHeight="1" x14ac:dyDescent="0.25">
      <c r="A26" s="276" t="s">
        <v>102</v>
      </c>
      <c r="B26" s="363">
        <v>5</v>
      </c>
      <c r="C26" s="363">
        <v>5</v>
      </c>
      <c r="D26" s="363">
        <v>7</v>
      </c>
      <c r="E26" s="363">
        <v>6</v>
      </c>
      <c r="F26" s="363">
        <v>6</v>
      </c>
      <c r="G26" s="363">
        <v>5</v>
      </c>
      <c r="H26" s="363">
        <v>6</v>
      </c>
      <c r="I26" s="363">
        <v>5</v>
      </c>
      <c r="J26" s="363">
        <v>5</v>
      </c>
      <c r="K26" s="363">
        <v>5</v>
      </c>
      <c r="L26" s="342"/>
      <c r="M26" s="363">
        <v>10</v>
      </c>
      <c r="N26" s="363">
        <v>11</v>
      </c>
      <c r="O26" s="363">
        <v>10</v>
      </c>
      <c r="P26" s="342"/>
      <c r="Q26" s="363">
        <v>17</v>
      </c>
      <c r="R26" s="363">
        <v>15</v>
      </c>
      <c r="S26" s="343"/>
      <c r="T26" s="363">
        <v>24</v>
      </c>
      <c r="U26" s="363">
        <v>21</v>
      </c>
      <c r="V26" s="363">
        <v>16</v>
      </c>
      <c r="W26" s="420"/>
    </row>
    <row r="27" spans="1:23" s="223" customFormat="1" ht="15.75" customHeight="1" x14ac:dyDescent="0.25">
      <c r="A27" s="276" t="s">
        <v>265</v>
      </c>
      <c r="B27" s="363">
        <v>10</v>
      </c>
      <c r="C27" s="363">
        <v>6</v>
      </c>
      <c r="D27" s="363">
        <v>6</v>
      </c>
      <c r="E27" s="363">
        <v>9</v>
      </c>
      <c r="F27" s="363">
        <v>2</v>
      </c>
      <c r="G27" s="363">
        <v>5</v>
      </c>
      <c r="H27" s="363">
        <v>2</v>
      </c>
      <c r="I27" s="363">
        <v>11</v>
      </c>
      <c r="J27" s="363">
        <v>1</v>
      </c>
      <c r="K27" s="363">
        <v>2</v>
      </c>
      <c r="L27" s="331"/>
      <c r="M27" s="363">
        <v>16</v>
      </c>
      <c r="N27" s="363">
        <v>7</v>
      </c>
      <c r="O27" s="363">
        <v>3</v>
      </c>
      <c r="P27" s="332"/>
      <c r="Q27" s="363">
        <v>16</v>
      </c>
      <c r="R27" s="363">
        <v>15</v>
      </c>
      <c r="S27" s="332"/>
      <c r="T27" s="363">
        <v>22</v>
      </c>
      <c r="U27" s="363">
        <v>16</v>
      </c>
      <c r="V27" s="363">
        <v>68</v>
      </c>
      <c r="W27" s="341"/>
    </row>
    <row r="28" spans="1:23" s="223" customFormat="1" ht="15.75" customHeight="1" x14ac:dyDescent="0.35">
      <c r="A28" s="276" t="s">
        <v>112</v>
      </c>
      <c r="B28" s="351">
        <v>22</v>
      </c>
      <c r="C28" s="351">
        <v>19</v>
      </c>
      <c r="D28" s="351">
        <v>20</v>
      </c>
      <c r="E28" s="351">
        <v>27</v>
      </c>
      <c r="F28" s="351">
        <v>29</v>
      </c>
      <c r="G28" s="351">
        <v>11</v>
      </c>
      <c r="H28" s="351">
        <v>7</v>
      </c>
      <c r="I28" s="351">
        <v>14</v>
      </c>
      <c r="J28" s="351">
        <v>23</v>
      </c>
      <c r="K28" s="351">
        <v>18</v>
      </c>
      <c r="L28" s="421"/>
      <c r="M28" s="351">
        <v>41</v>
      </c>
      <c r="N28" s="351">
        <v>40</v>
      </c>
      <c r="O28" s="351">
        <v>41</v>
      </c>
      <c r="P28" s="421"/>
      <c r="Q28" s="351">
        <v>67</v>
      </c>
      <c r="R28" s="351">
        <v>54</v>
      </c>
      <c r="S28" s="421"/>
      <c r="T28" s="351">
        <v>87</v>
      </c>
      <c r="U28" s="351">
        <v>62</v>
      </c>
      <c r="V28" s="351">
        <v>9</v>
      </c>
      <c r="W28" s="420"/>
    </row>
    <row r="29" spans="1:23" s="223" customFormat="1" ht="15.75" customHeight="1" x14ac:dyDescent="0.25">
      <c r="A29" s="222" t="s">
        <v>14</v>
      </c>
      <c r="B29" s="337">
        <v>359</v>
      </c>
      <c r="C29" s="337">
        <v>348</v>
      </c>
      <c r="D29" s="337">
        <v>348</v>
      </c>
      <c r="E29" s="337">
        <v>349</v>
      </c>
      <c r="F29" s="337">
        <v>344</v>
      </c>
      <c r="G29" s="337">
        <v>315</v>
      </c>
      <c r="H29" s="337">
        <v>309</v>
      </c>
      <c r="I29" s="337">
        <v>318</v>
      </c>
      <c r="J29" s="337">
        <v>306</v>
      </c>
      <c r="K29" s="337">
        <v>292</v>
      </c>
      <c r="L29" s="328"/>
      <c r="M29" s="337">
        <v>707</v>
      </c>
      <c r="N29" s="337">
        <v>659</v>
      </c>
      <c r="O29" s="337">
        <v>598</v>
      </c>
      <c r="P29" s="329"/>
      <c r="Q29" s="337">
        <v>1008</v>
      </c>
      <c r="R29" s="337">
        <v>916</v>
      </c>
      <c r="S29" s="329"/>
      <c r="T29" s="337">
        <v>1356</v>
      </c>
      <c r="U29" s="337">
        <v>1225</v>
      </c>
      <c r="V29" s="337">
        <v>1130</v>
      </c>
      <c r="W29" s="334"/>
    </row>
    <row r="30" spans="1:23" s="223" customFormat="1" ht="15.75" customHeight="1" x14ac:dyDescent="0.35">
      <c r="A30" s="276" t="s">
        <v>113</v>
      </c>
      <c r="B30" s="351">
        <v>-2</v>
      </c>
      <c r="C30" s="351">
        <v>-3</v>
      </c>
      <c r="D30" s="351">
        <v>-4</v>
      </c>
      <c r="E30" s="351">
        <v>-1</v>
      </c>
      <c r="F30" s="351">
        <v>-2</v>
      </c>
      <c r="G30" s="351">
        <v>-3</v>
      </c>
      <c r="H30" s="351">
        <v>-2</v>
      </c>
      <c r="I30" s="351">
        <v>-3</v>
      </c>
      <c r="J30" s="351">
        <v>-2</v>
      </c>
      <c r="K30" s="351">
        <v>-3</v>
      </c>
      <c r="L30" s="331"/>
      <c r="M30" s="351">
        <v>-5</v>
      </c>
      <c r="N30" s="351">
        <v>-5</v>
      </c>
      <c r="O30" s="351">
        <v>-5</v>
      </c>
      <c r="P30" s="332"/>
      <c r="Q30" s="351">
        <v>-6</v>
      </c>
      <c r="R30" s="351">
        <v>-8</v>
      </c>
      <c r="S30" s="332"/>
      <c r="T30" s="351">
        <v>-10</v>
      </c>
      <c r="U30" s="351">
        <v>-10</v>
      </c>
      <c r="V30" s="351">
        <v>-4</v>
      </c>
      <c r="W30" s="341"/>
    </row>
    <row r="31" spans="1:23" s="167" customFormat="1" ht="15.75" customHeight="1" x14ac:dyDescent="0.4">
      <c r="A31" s="222" t="s">
        <v>150</v>
      </c>
      <c r="B31" s="360">
        <v>357</v>
      </c>
      <c r="C31" s="360">
        <v>345</v>
      </c>
      <c r="D31" s="360">
        <v>344</v>
      </c>
      <c r="E31" s="360">
        <v>348</v>
      </c>
      <c r="F31" s="360">
        <v>342</v>
      </c>
      <c r="G31" s="360">
        <v>312</v>
      </c>
      <c r="H31" s="360">
        <v>307</v>
      </c>
      <c r="I31" s="360">
        <v>315</v>
      </c>
      <c r="J31" s="360">
        <v>304</v>
      </c>
      <c r="K31" s="360">
        <v>289</v>
      </c>
      <c r="L31" s="421"/>
      <c r="M31" s="360">
        <v>702</v>
      </c>
      <c r="N31" s="360">
        <v>654</v>
      </c>
      <c r="O31" s="360">
        <v>593</v>
      </c>
      <c r="P31" s="421"/>
      <c r="Q31" s="360">
        <v>1002</v>
      </c>
      <c r="R31" s="360">
        <v>908</v>
      </c>
      <c r="S31" s="421"/>
      <c r="T31" s="360">
        <v>1346</v>
      </c>
      <c r="U31" s="360">
        <v>1215</v>
      </c>
      <c r="V31" s="360">
        <v>1126</v>
      </c>
      <c r="W31" s="420"/>
    </row>
    <row r="32" spans="1:23" s="167" customFormat="1" ht="15.75" customHeight="1" x14ac:dyDescent="0.55000000000000004">
      <c r="A32" s="361"/>
      <c r="B32" s="360"/>
      <c r="C32" s="360"/>
      <c r="D32" s="360"/>
      <c r="E32" s="360"/>
      <c r="F32" s="360"/>
      <c r="G32" s="360"/>
      <c r="H32" s="360"/>
      <c r="I32" s="360"/>
      <c r="J32" s="360"/>
      <c r="K32" s="360"/>
      <c r="L32" s="349"/>
      <c r="M32" s="360"/>
      <c r="N32" s="360"/>
      <c r="O32" s="360"/>
      <c r="P32" s="349"/>
      <c r="Q32" s="360"/>
      <c r="R32" s="360"/>
      <c r="S32" s="349"/>
      <c r="T32" s="360"/>
      <c r="U32" s="360"/>
      <c r="V32" s="360"/>
      <c r="W32" s="422"/>
    </row>
    <row r="33" spans="1:23" s="167" customFormat="1" ht="15.75" customHeight="1" x14ac:dyDescent="0.4">
      <c r="A33" s="279" t="s">
        <v>342</v>
      </c>
      <c r="B33" s="360">
        <v>30988</v>
      </c>
      <c r="C33" s="360">
        <v>30055</v>
      </c>
      <c r="D33" s="360">
        <v>29192</v>
      </c>
      <c r="E33" s="360">
        <v>28548</v>
      </c>
      <c r="F33" s="360">
        <v>27964</v>
      </c>
      <c r="G33" s="360">
        <v>27186</v>
      </c>
      <c r="H33" s="360">
        <v>26401</v>
      </c>
      <c r="I33" s="360">
        <v>25642</v>
      </c>
      <c r="J33" s="360">
        <v>24711</v>
      </c>
      <c r="K33" s="360">
        <v>23943</v>
      </c>
      <c r="L33" s="348"/>
      <c r="M33" s="360">
        <v>30522</v>
      </c>
      <c r="N33" s="360">
        <v>27575</v>
      </c>
      <c r="O33" s="360">
        <v>24327</v>
      </c>
      <c r="P33" s="423"/>
      <c r="Q33" s="360">
        <v>27899</v>
      </c>
      <c r="R33" s="360">
        <v>24765</v>
      </c>
      <c r="S33" s="423"/>
      <c r="T33" s="360">
        <v>28223</v>
      </c>
      <c r="U33" s="360">
        <v>25174</v>
      </c>
      <c r="V33" s="360">
        <v>22391</v>
      </c>
      <c r="W33" s="492"/>
    </row>
    <row r="34" spans="1:23" s="167" customFormat="1" ht="15.75" customHeight="1" x14ac:dyDescent="0.4">
      <c r="A34" s="361"/>
      <c r="B34" s="360"/>
      <c r="C34" s="360"/>
      <c r="D34" s="360"/>
      <c r="E34" s="360"/>
      <c r="F34" s="360"/>
      <c r="G34" s="360"/>
      <c r="H34" s="360"/>
      <c r="I34" s="360"/>
      <c r="J34" s="360"/>
      <c r="K34" s="360"/>
      <c r="L34" s="421"/>
      <c r="M34" s="360"/>
      <c r="N34" s="360"/>
      <c r="O34" s="360"/>
      <c r="P34" s="421"/>
      <c r="Q34" s="360"/>
      <c r="R34" s="360"/>
      <c r="S34" s="421"/>
      <c r="T34" s="360"/>
      <c r="U34" s="360"/>
      <c r="V34" s="360"/>
      <c r="W34" s="492"/>
    </row>
    <row r="35" spans="1:23" s="472" customFormat="1" ht="18" customHeight="1" x14ac:dyDescent="0.4">
      <c r="A35" s="469" t="s">
        <v>343</v>
      </c>
      <c r="B35" s="468" t="s">
        <v>468</v>
      </c>
      <c r="C35" s="468" t="s">
        <v>469</v>
      </c>
      <c r="D35" s="468" t="s">
        <v>470</v>
      </c>
      <c r="E35" s="468" t="s">
        <v>471</v>
      </c>
      <c r="F35" s="468" t="s">
        <v>471</v>
      </c>
      <c r="G35" s="468" t="s">
        <v>472</v>
      </c>
      <c r="H35" s="468" t="s">
        <v>473</v>
      </c>
      <c r="I35" s="468" t="s">
        <v>474</v>
      </c>
      <c r="J35" s="468" t="s">
        <v>475</v>
      </c>
      <c r="K35" s="468">
        <v>4.8300000000000003E-2</v>
      </c>
      <c r="L35" s="468"/>
      <c r="M35" s="468" t="s">
        <v>472</v>
      </c>
      <c r="N35" s="468" t="s">
        <v>476</v>
      </c>
      <c r="O35" s="468" t="s">
        <v>477</v>
      </c>
      <c r="P35" s="471"/>
      <c r="Q35" s="468" t="s">
        <v>478</v>
      </c>
      <c r="R35" s="468" t="s">
        <v>479</v>
      </c>
      <c r="S35" s="471"/>
      <c r="T35" s="468" t="s">
        <v>480</v>
      </c>
      <c r="U35" s="468" t="s">
        <v>481</v>
      </c>
      <c r="V35" s="470">
        <v>5.0299999999999997E-2</v>
      </c>
      <c r="W35" s="492"/>
    </row>
    <row r="36" spans="1:23" s="167" customFormat="1" ht="15.75" customHeight="1" x14ac:dyDescent="0.25"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421"/>
      <c r="M36" s="345"/>
      <c r="N36" s="345"/>
      <c r="O36" s="345"/>
      <c r="P36" s="421"/>
      <c r="Q36" s="345"/>
      <c r="R36" s="345"/>
      <c r="S36" s="421"/>
      <c r="T36" s="345"/>
      <c r="U36" s="345"/>
      <c r="V36" s="345"/>
      <c r="W36" s="420"/>
    </row>
    <row r="37" spans="1:23" s="167" customFormat="1" ht="15.75" customHeight="1" x14ac:dyDescent="0.25">
      <c r="A37" s="293" t="s">
        <v>339</v>
      </c>
      <c r="B37" s="345"/>
      <c r="C37" s="345"/>
      <c r="D37" s="345"/>
      <c r="E37" s="345"/>
      <c r="F37" s="345"/>
      <c r="G37" s="345"/>
      <c r="H37" s="345"/>
      <c r="I37" s="345"/>
      <c r="J37" s="345"/>
      <c r="K37" s="345"/>
      <c r="L37" s="421"/>
      <c r="M37" s="345"/>
      <c r="N37" s="345"/>
      <c r="O37" s="345"/>
      <c r="P37" s="421"/>
      <c r="Q37" s="345"/>
      <c r="R37" s="345"/>
      <c r="S37" s="421"/>
      <c r="T37" s="345"/>
      <c r="U37" s="345"/>
      <c r="V37" s="345"/>
      <c r="W37" s="420"/>
    </row>
    <row r="38" spans="1:23" s="167" customFormat="1" ht="15.75" customHeight="1" x14ac:dyDescent="0.25">
      <c r="A38" s="361" t="s">
        <v>309</v>
      </c>
      <c r="B38" s="350">
        <v>96</v>
      </c>
      <c r="C38" s="350">
        <v>86</v>
      </c>
      <c r="D38" s="350">
        <v>85</v>
      </c>
      <c r="E38" s="350">
        <v>93</v>
      </c>
      <c r="F38" s="350">
        <v>89</v>
      </c>
      <c r="G38" s="350">
        <v>83</v>
      </c>
      <c r="H38" s="350">
        <v>74</v>
      </c>
      <c r="I38" s="350">
        <v>83</v>
      </c>
      <c r="J38" s="350">
        <v>83</v>
      </c>
      <c r="K38" s="350">
        <v>79</v>
      </c>
      <c r="L38" s="421"/>
      <c r="M38" s="350">
        <v>182</v>
      </c>
      <c r="N38" s="350">
        <v>172</v>
      </c>
      <c r="O38" s="350">
        <v>162</v>
      </c>
      <c r="P38" s="421"/>
      <c r="Q38" s="350">
        <v>265</v>
      </c>
      <c r="R38" s="350">
        <v>245</v>
      </c>
      <c r="S38" s="421"/>
      <c r="T38" s="350">
        <v>350</v>
      </c>
      <c r="U38" s="350">
        <v>319</v>
      </c>
      <c r="V38" s="350">
        <v>294</v>
      </c>
      <c r="W38" s="420"/>
    </row>
    <row r="39" spans="1:23" s="167" customFormat="1" ht="15.75" customHeight="1" x14ac:dyDescent="0.25">
      <c r="A39" s="361" t="s">
        <v>238</v>
      </c>
      <c r="B39" s="350"/>
      <c r="C39" s="350"/>
      <c r="D39" s="350"/>
      <c r="E39" s="350"/>
      <c r="F39" s="350"/>
      <c r="G39" s="350"/>
      <c r="H39" s="350"/>
      <c r="I39" s="350"/>
      <c r="J39" s="350"/>
      <c r="K39" s="350"/>
      <c r="L39" s="421"/>
      <c r="M39" s="350"/>
      <c r="N39" s="350"/>
      <c r="O39" s="350"/>
      <c r="P39" s="421"/>
      <c r="Q39" s="350"/>
      <c r="R39" s="350"/>
      <c r="S39" s="421"/>
      <c r="T39" s="350"/>
      <c r="U39" s="350"/>
      <c r="V39" s="350"/>
      <c r="W39" s="420"/>
    </row>
    <row r="40" spans="1:23" s="167" customFormat="1" ht="15.75" customHeight="1" x14ac:dyDescent="0.25">
      <c r="A40" s="280" t="s">
        <v>337</v>
      </c>
      <c r="B40" s="363">
        <v>357</v>
      </c>
      <c r="C40" s="363">
        <v>345</v>
      </c>
      <c r="D40" s="363">
        <v>344</v>
      </c>
      <c r="E40" s="363">
        <v>348</v>
      </c>
      <c r="F40" s="363">
        <v>342</v>
      </c>
      <c r="G40" s="363">
        <v>312</v>
      </c>
      <c r="H40" s="363">
        <v>307</v>
      </c>
      <c r="I40" s="363">
        <v>315</v>
      </c>
      <c r="J40" s="363">
        <v>304</v>
      </c>
      <c r="K40" s="363">
        <v>289</v>
      </c>
      <c r="L40" s="421"/>
      <c r="M40" s="363">
        <v>702</v>
      </c>
      <c r="N40" s="363">
        <v>654</v>
      </c>
      <c r="O40" s="363">
        <v>593</v>
      </c>
      <c r="P40" s="421"/>
      <c r="Q40" s="363">
        <v>1002</v>
      </c>
      <c r="R40" s="363">
        <v>908</v>
      </c>
      <c r="S40" s="421"/>
      <c r="T40" s="363">
        <v>1346</v>
      </c>
      <c r="U40" s="363">
        <v>1215</v>
      </c>
      <c r="V40" s="363">
        <v>1126</v>
      </c>
      <c r="W40" s="420"/>
    </row>
    <row r="41" spans="1:23" s="167" customFormat="1" ht="15.75" customHeight="1" x14ac:dyDescent="0.25">
      <c r="A41" s="280" t="s">
        <v>338</v>
      </c>
      <c r="B41" s="363">
        <v>3</v>
      </c>
      <c r="C41" s="363">
        <v>2</v>
      </c>
      <c r="D41" s="363">
        <v>2</v>
      </c>
      <c r="E41" s="363">
        <v>3</v>
      </c>
      <c r="F41" s="363">
        <v>2</v>
      </c>
      <c r="G41" s="363">
        <v>3</v>
      </c>
      <c r="H41" s="363">
        <v>2</v>
      </c>
      <c r="I41" s="363">
        <v>2</v>
      </c>
      <c r="J41" s="363">
        <v>2</v>
      </c>
      <c r="K41" s="363">
        <v>3</v>
      </c>
      <c r="L41" s="421"/>
      <c r="M41" s="363">
        <v>5</v>
      </c>
      <c r="N41" s="363">
        <v>5</v>
      </c>
      <c r="O41" s="363">
        <v>5</v>
      </c>
      <c r="P41" s="421"/>
      <c r="Q41" s="363">
        <v>8</v>
      </c>
      <c r="R41" s="363">
        <v>7</v>
      </c>
      <c r="S41" s="421"/>
      <c r="T41" s="363">
        <v>10</v>
      </c>
      <c r="U41" s="363">
        <v>9</v>
      </c>
      <c r="V41" s="363">
        <v>10</v>
      </c>
      <c r="W41" s="420"/>
    </row>
    <row r="42" spans="1:23" s="167" customFormat="1" ht="15.75" customHeight="1" x14ac:dyDescent="0.25">
      <c r="A42" s="280" t="s">
        <v>236</v>
      </c>
      <c r="B42" s="363">
        <v>5</v>
      </c>
      <c r="C42" s="363">
        <v>5</v>
      </c>
      <c r="D42" s="363">
        <v>6</v>
      </c>
      <c r="E42" s="363">
        <v>5</v>
      </c>
      <c r="F42" s="363">
        <v>5</v>
      </c>
      <c r="G42" s="363">
        <v>5</v>
      </c>
      <c r="H42" s="363">
        <v>19</v>
      </c>
      <c r="I42" s="363">
        <v>20</v>
      </c>
      <c r="J42" s="363">
        <v>21</v>
      </c>
      <c r="K42" s="363">
        <v>20</v>
      </c>
      <c r="L42" s="378"/>
      <c r="M42" s="363">
        <v>10</v>
      </c>
      <c r="N42" s="363">
        <v>10</v>
      </c>
      <c r="O42" s="363">
        <v>41</v>
      </c>
      <c r="P42" s="378"/>
      <c r="Q42" s="363">
        <v>15</v>
      </c>
      <c r="R42" s="363">
        <v>61</v>
      </c>
      <c r="S42" s="378"/>
      <c r="T42" s="363">
        <v>21</v>
      </c>
      <c r="U42" s="363">
        <v>80</v>
      </c>
      <c r="V42" s="363">
        <v>82</v>
      </c>
      <c r="W42" s="266"/>
    </row>
    <row r="43" spans="1:23" s="166" customFormat="1" ht="15.75" customHeight="1" x14ac:dyDescent="0.25">
      <c r="A43" s="361" t="s">
        <v>4</v>
      </c>
      <c r="B43" s="363">
        <v>4</v>
      </c>
      <c r="C43" s="363">
        <v>3</v>
      </c>
      <c r="D43" s="363">
        <v>0</v>
      </c>
      <c r="E43" s="363">
        <v>1</v>
      </c>
      <c r="F43" s="363">
        <v>4</v>
      </c>
      <c r="G43" s="363">
        <v>1</v>
      </c>
      <c r="H43" s="363">
        <v>3</v>
      </c>
      <c r="I43" s="363">
        <v>2</v>
      </c>
      <c r="J43" s="363">
        <v>-1</v>
      </c>
      <c r="K43" s="363">
        <v>0</v>
      </c>
      <c r="L43" s="378"/>
      <c r="M43" s="363">
        <v>7</v>
      </c>
      <c r="N43" s="363">
        <v>5</v>
      </c>
      <c r="O43" s="363">
        <v>-1</v>
      </c>
      <c r="P43" s="378"/>
      <c r="Q43" s="363">
        <v>6</v>
      </c>
      <c r="R43" s="363">
        <v>1</v>
      </c>
      <c r="S43" s="378"/>
      <c r="T43" s="363">
        <v>6</v>
      </c>
      <c r="U43" s="363">
        <v>4</v>
      </c>
      <c r="V43" s="363">
        <v>6</v>
      </c>
      <c r="W43" s="266"/>
    </row>
    <row r="44" spans="1:23" s="166" customFormat="1" ht="15.75" customHeight="1" x14ac:dyDescent="0.35">
      <c r="A44" s="282" t="s">
        <v>310</v>
      </c>
      <c r="B44" s="351">
        <v>-5</v>
      </c>
      <c r="C44" s="351">
        <v>-6</v>
      </c>
      <c r="D44" s="351">
        <v>-8</v>
      </c>
      <c r="E44" s="351">
        <v>-17</v>
      </c>
      <c r="F44" s="351">
        <v>-19</v>
      </c>
      <c r="G44" s="351">
        <v>7</v>
      </c>
      <c r="H44" s="351">
        <v>11</v>
      </c>
      <c r="I44" s="351">
        <v>3</v>
      </c>
      <c r="J44" s="351">
        <v>-5</v>
      </c>
      <c r="K44" s="351">
        <v>-3</v>
      </c>
      <c r="L44" s="378"/>
      <c r="M44" s="351">
        <v>-11</v>
      </c>
      <c r="N44" s="351">
        <v>-12</v>
      </c>
      <c r="O44" s="351">
        <v>-8</v>
      </c>
      <c r="P44" s="378"/>
      <c r="Q44" s="351">
        <v>-29</v>
      </c>
      <c r="R44" s="351">
        <v>-5</v>
      </c>
      <c r="S44" s="378"/>
      <c r="T44" s="351">
        <v>-37</v>
      </c>
      <c r="U44" s="351">
        <v>6</v>
      </c>
      <c r="V44" s="351">
        <v>-17</v>
      </c>
      <c r="W44" s="266"/>
    </row>
    <row r="45" spans="1:23" s="166" customFormat="1" ht="15.75" customHeight="1" x14ac:dyDescent="0.4">
      <c r="A45" s="194" t="s">
        <v>150</v>
      </c>
      <c r="B45" s="360">
        <v>460</v>
      </c>
      <c r="C45" s="360">
        <v>435</v>
      </c>
      <c r="D45" s="360">
        <v>429</v>
      </c>
      <c r="E45" s="360">
        <v>433</v>
      </c>
      <c r="F45" s="360">
        <v>423</v>
      </c>
      <c r="G45" s="360">
        <v>411</v>
      </c>
      <c r="H45" s="360">
        <v>416</v>
      </c>
      <c r="I45" s="360">
        <v>425</v>
      </c>
      <c r="J45" s="360">
        <v>404</v>
      </c>
      <c r="K45" s="360">
        <v>388</v>
      </c>
      <c r="L45" s="378"/>
      <c r="M45" s="360">
        <v>895</v>
      </c>
      <c r="N45" s="360">
        <v>834</v>
      </c>
      <c r="O45" s="360">
        <v>792</v>
      </c>
      <c r="P45" s="378"/>
      <c r="Q45" s="360">
        <v>1267</v>
      </c>
      <c r="R45" s="360">
        <v>1217</v>
      </c>
      <c r="S45" s="378"/>
      <c r="T45" s="360">
        <v>1696</v>
      </c>
      <c r="U45" s="360">
        <v>1633</v>
      </c>
      <c r="V45" s="360">
        <v>1501</v>
      </c>
      <c r="W45" s="266"/>
    </row>
    <row r="46" spans="1:23" ht="15.75" customHeight="1" x14ac:dyDescent="0.25">
      <c r="G46" s="345"/>
    </row>
    <row r="47" spans="1:23" ht="15.75" customHeight="1" x14ac:dyDescent="0.25">
      <c r="A47" s="355" t="s">
        <v>344</v>
      </c>
    </row>
    <row r="48" spans="1:23" ht="15.75" customHeight="1" x14ac:dyDescent="0.25">
      <c r="A48" s="355" t="s">
        <v>341</v>
      </c>
    </row>
    <row r="49" spans="1:1" ht="15.75" customHeight="1" x14ac:dyDescent="0.25">
      <c r="A49" s="355"/>
    </row>
  </sheetData>
  <sheetProtection password="CBFD" sheet="1" objects="1" scenarios="1"/>
  <mergeCells count="3">
    <mergeCell ref="T5:U5"/>
    <mergeCell ref="M5:N5"/>
    <mergeCell ref="B5:F5"/>
  </mergeCells>
  <pageMargins left="0.7" right="0.7" top="0.75" bottom="0.25" header="0.3" footer="0.05"/>
  <pageSetup scale="72" orientation="landscape" r:id="rId1"/>
  <headerFooter>
    <oddHeader>&amp;R&amp;G</oddHeader>
    <oddFooter>&amp;CPage 22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H51"/>
  <sheetViews>
    <sheetView zoomScale="80" zoomScaleNormal="80" workbookViewId="0"/>
  </sheetViews>
  <sheetFormatPr defaultRowHeight="15.75" customHeight="1" x14ac:dyDescent="0.2"/>
  <cols>
    <col min="1" max="1" width="45.77734375" style="6" customWidth="1"/>
    <col min="2" max="6" width="12.77734375" style="6" customWidth="1"/>
    <col min="7" max="9" width="7" style="6" customWidth="1"/>
    <col min="10" max="16384" width="8.88671875" style="6"/>
  </cols>
  <sheetData>
    <row r="1" spans="1:6" ht="18" customHeight="1" x14ac:dyDescent="0.25">
      <c r="A1" s="143" t="s">
        <v>35</v>
      </c>
    </row>
    <row r="2" spans="1:6" ht="18" x14ac:dyDescent="0.25">
      <c r="A2" s="143" t="s">
        <v>151</v>
      </c>
      <c r="B2" s="5"/>
      <c r="C2" s="5"/>
      <c r="E2" s="7"/>
      <c r="F2" s="7"/>
    </row>
    <row r="3" spans="1:6" ht="15" x14ac:dyDescent="0.2">
      <c r="A3" s="379" t="s">
        <v>47</v>
      </c>
      <c r="B3" s="5"/>
      <c r="C3" s="5"/>
      <c r="E3" s="7"/>
      <c r="F3" s="7"/>
    </row>
    <row r="4" spans="1:6" x14ac:dyDescent="0.25">
      <c r="A4" s="379"/>
      <c r="B4" s="57"/>
      <c r="C4" s="57"/>
      <c r="D4" s="355"/>
      <c r="E4" s="58"/>
      <c r="F4" s="58"/>
    </row>
    <row r="5" spans="1:6" x14ac:dyDescent="0.25">
      <c r="A5" s="355"/>
      <c r="B5" s="355"/>
      <c r="C5" s="355"/>
      <c r="D5" s="355"/>
      <c r="E5" s="355"/>
      <c r="F5" s="55" t="s">
        <v>15</v>
      </c>
    </row>
    <row r="6" spans="1:6" x14ac:dyDescent="0.25">
      <c r="A6" s="355"/>
      <c r="B6" s="55" t="s">
        <v>17</v>
      </c>
      <c r="C6" s="53"/>
      <c r="D6" s="55" t="s">
        <v>9</v>
      </c>
      <c r="E6" s="55" t="s">
        <v>15</v>
      </c>
      <c r="F6" s="55" t="s">
        <v>136</v>
      </c>
    </row>
    <row r="7" spans="1:6" ht="20.25" x14ac:dyDescent="0.55000000000000004">
      <c r="A7" s="353" t="s">
        <v>412</v>
      </c>
      <c r="B7" s="56" t="s">
        <v>10</v>
      </c>
      <c r="C7" s="56" t="s">
        <v>18</v>
      </c>
      <c r="D7" s="56" t="s">
        <v>11</v>
      </c>
      <c r="E7" s="56" t="s">
        <v>18</v>
      </c>
      <c r="F7" s="56" t="s">
        <v>13</v>
      </c>
    </row>
    <row r="8" spans="1:6" ht="15.75" customHeight="1" x14ac:dyDescent="0.2">
      <c r="A8" s="355" t="s">
        <v>19</v>
      </c>
      <c r="B8" s="172">
        <v>314</v>
      </c>
      <c r="C8" s="172">
        <v>314</v>
      </c>
      <c r="D8" s="172">
        <v>0</v>
      </c>
      <c r="E8" s="364">
        <v>0.01</v>
      </c>
      <c r="F8" s="364">
        <v>0.01</v>
      </c>
    </row>
    <row r="9" spans="1:6" ht="15.75" customHeight="1" x14ac:dyDescent="0.2">
      <c r="A9" s="355" t="s">
        <v>20</v>
      </c>
      <c r="B9" s="355">
        <v>6837</v>
      </c>
      <c r="C9" s="355">
        <v>7056</v>
      </c>
      <c r="D9" s="355">
        <v>219</v>
      </c>
      <c r="E9" s="364">
        <v>0.19</v>
      </c>
      <c r="F9" s="364">
        <v>0.16</v>
      </c>
    </row>
    <row r="10" spans="1:6" ht="15.75" customHeight="1" x14ac:dyDescent="0.2">
      <c r="A10" s="355" t="s">
        <v>21</v>
      </c>
      <c r="B10" s="355">
        <v>256</v>
      </c>
      <c r="C10" s="355">
        <v>260</v>
      </c>
      <c r="D10" s="355">
        <v>4</v>
      </c>
      <c r="E10" s="364">
        <v>0.01</v>
      </c>
      <c r="F10" s="364">
        <v>0.01</v>
      </c>
    </row>
    <row r="11" spans="1:6" ht="15.75" customHeight="1" x14ac:dyDescent="0.2">
      <c r="A11" s="355" t="s">
        <v>134</v>
      </c>
      <c r="B11" s="355">
        <v>3254</v>
      </c>
      <c r="C11" s="355">
        <v>3567</v>
      </c>
      <c r="D11" s="355">
        <v>313</v>
      </c>
      <c r="E11" s="364">
        <v>0.09</v>
      </c>
      <c r="F11" s="364">
        <v>0.08</v>
      </c>
    </row>
    <row r="12" spans="1:6" ht="15.75" customHeight="1" x14ac:dyDescent="0.2">
      <c r="A12" s="355" t="s">
        <v>135</v>
      </c>
      <c r="B12" s="355">
        <v>1041</v>
      </c>
      <c r="C12" s="355">
        <v>1085</v>
      </c>
      <c r="D12" s="355">
        <v>44</v>
      </c>
      <c r="E12" s="364">
        <v>0.03</v>
      </c>
      <c r="F12" s="364">
        <v>0.02</v>
      </c>
    </row>
    <row r="13" spans="1:6" ht="15.75" customHeight="1" x14ac:dyDescent="0.2">
      <c r="A13" s="355" t="s">
        <v>111</v>
      </c>
      <c r="B13" s="355">
        <v>7108</v>
      </c>
      <c r="C13" s="355">
        <v>7191</v>
      </c>
      <c r="D13" s="355">
        <v>83</v>
      </c>
      <c r="E13" s="364">
        <v>0.19</v>
      </c>
      <c r="F13" s="364">
        <v>0.16</v>
      </c>
    </row>
    <row r="14" spans="1:6" ht="15.75" customHeight="1" x14ac:dyDescent="0.35">
      <c r="A14" s="355" t="s">
        <v>347</v>
      </c>
      <c r="B14" s="315">
        <v>17760</v>
      </c>
      <c r="C14" s="315">
        <v>18370</v>
      </c>
      <c r="D14" s="315">
        <v>610</v>
      </c>
      <c r="E14" s="192" t="s">
        <v>441</v>
      </c>
      <c r="F14" s="198" t="s">
        <v>452</v>
      </c>
    </row>
    <row r="15" spans="1:6" s="174" customFormat="1" ht="15.75" customHeight="1" x14ac:dyDescent="0.4">
      <c r="A15" s="53" t="s">
        <v>152</v>
      </c>
      <c r="B15" s="173">
        <v>36570</v>
      </c>
      <c r="C15" s="173">
        <v>37843</v>
      </c>
      <c r="D15" s="173">
        <v>1273</v>
      </c>
      <c r="E15" s="365" t="s">
        <v>433</v>
      </c>
      <c r="F15" s="365" t="s">
        <v>453</v>
      </c>
    </row>
    <row r="16" spans="1:6" s="174" customFormat="1" ht="15.75" customHeight="1" x14ac:dyDescent="0.4">
      <c r="A16" s="53"/>
      <c r="B16" s="173"/>
      <c r="C16" s="173"/>
      <c r="D16" s="173"/>
      <c r="E16" s="191"/>
      <c r="F16" s="191"/>
    </row>
    <row r="17" spans="1:6" ht="15.75" customHeight="1" x14ac:dyDescent="0.25">
      <c r="A17" s="53" t="s">
        <v>268</v>
      </c>
      <c r="E17" s="197"/>
      <c r="F17" s="197"/>
    </row>
    <row r="18" spans="1:6" ht="15.75" customHeight="1" x14ac:dyDescent="0.2">
      <c r="A18" s="211" t="s">
        <v>154</v>
      </c>
      <c r="B18" s="501">
        <v>4.3999999999999997E-2</v>
      </c>
      <c r="E18" s="197"/>
      <c r="F18" s="197"/>
    </row>
    <row r="19" spans="1:6" ht="15.75" customHeight="1" x14ac:dyDescent="0.2">
      <c r="A19" s="211" t="s">
        <v>155</v>
      </c>
      <c r="B19" s="501">
        <v>4.36E-2</v>
      </c>
      <c r="E19" s="197"/>
      <c r="F19" s="197"/>
    </row>
    <row r="20" spans="1:6" ht="9.75" customHeight="1" x14ac:dyDescent="0.25">
      <c r="A20" s="53"/>
      <c r="B20" s="210"/>
      <c r="C20" s="210"/>
      <c r="D20" s="210"/>
      <c r="E20" s="210"/>
      <c r="F20" s="210"/>
    </row>
    <row r="21" spans="1:6" ht="15.75" customHeight="1" x14ac:dyDescent="0.25">
      <c r="A21" s="53" t="s">
        <v>156</v>
      </c>
      <c r="E21" s="197"/>
      <c r="F21" s="197"/>
    </row>
    <row r="22" spans="1:6" ht="15.75" customHeight="1" x14ac:dyDescent="0.2">
      <c r="A22" s="211" t="s">
        <v>202</v>
      </c>
      <c r="B22" s="274" t="s">
        <v>261</v>
      </c>
      <c r="E22" s="197"/>
      <c r="F22" s="197"/>
    </row>
    <row r="23" spans="1:6" ht="15.75" customHeight="1" x14ac:dyDescent="0.2">
      <c r="A23" s="211" t="s">
        <v>157</v>
      </c>
      <c r="B23" s="274" t="s">
        <v>203</v>
      </c>
      <c r="E23" s="197"/>
      <c r="F23" s="197"/>
    </row>
    <row r="24" spans="1:6" ht="15.75" customHeight="1" x14ac:dyDescent="0.2">
      <c r="A24" s="294"/>
      <c r="B24" s="274"/>
      <c r="C24" s="89"/>
      <c r="D24" s="89"/>
      <c r="E24" s="197"/>
      <c r="F24" s="197"/>
    </row>
    <row r="25" spans="1:6" ht="15.75" customHeight="1" x14ac:dyDescent="0.2">
      <c r="A25" s="294"/>
      <c r="B25" s="274"/>
      <c r="C25" s="89"/>
      <c r="D25" s="89"/>
      <c r="E25" s="197"/>
      <c r="F25" s="197"/>
    </row>
    <row r="26" spans="1:6" ht="15.75" customHeight="1" x14ac:dyDescent="0.25">
      <c r="E26" s="171"/>
      <c r="F26" s="55" t="s">
        <v>15</v>
      </c>
    </row>
    <row r="27" spans="1:6" ht="15.75" customHeight="1" x14ac:dyDescent="0.25">
      <c r="A27" s="355"/>
      <c r="B27" s="55" t="s">
        <v>17</v>
      </c>
      <c r="C27" s="53"/>
      <c r="D27" s="55" t="s">
        <v>9</v>
      </c>
      <c r="E27" s="55" t="s">
        <v>15</v>
      </c>
      <c r="F27" s="55" t="s">
        <v>136</v>
      </c>
    </row>
    <row r="28" spans="1:6" ht="20.25" x14ac:dyDescent="0.55000000000000004">
      <c r="A28" s="353" t="s">
        <v>385</v>
      </c>
      <c r="B28" s="56" t="s">
        <v>10</v>
      </c>
      <c r="C28" s="56" t="s">
        <v>18</v>
      </c>
      <c r="D28" s="56" t="s">
        <v>11</v>
      </c>
      <c r="E28" s="56" t="s">
        <v>18</v>
      </c>
      <c r="F28" s="56" t="s">
        <v>13</v>
      </c>
    </row>
    <row r="29" spans="1:6" ht="15.75" customHeight="1" x14ac:dyDescent="0.2">
      <c r="A29" s="355" t="s">
        <v>19</v>
      </c>
      <c r="B29" s="172">
        <v>348</v>
      </c>
      <c r="C29" s="172">
        <v>348</v>
      </c>
      <c r="D29" s="172">
        <v>0</v>
      </c>
      <c r="E29" s="364">
        <v>0.01</v>
      </c>
      <c r="F29" s="364">
        <v>0.01</v>
      </c>
    </row>
    <row r="30" spans="1:6" ht="15.75" customHeight="1" x14ac:dyDescent="0.2">
      <c r="A30" s="355" t="s">
        <v>20</v>
      </c>
      <c r="B30" s="355">
        <v>6677</v>
      </c>
      <c r="C30" s="355">
        <v>6808</v>
      </c>
      <c r="D30" s="355">
        <v>131</v>
      </c>
      <c r="E30" s="364">
        <v>0.19</v>
      </c>
      <c r="F30" s="364">
        <v>0.16</v>
      </c>
    </row>
    <row r="31" spans="1:6" ht="15.75" customHeight="1" x14ac:dyDescent="0.2">
      <c r="A31" s="355" t="s">
        <v>21</v>
      </c>
      <c r="B31" s="355">
        <v>256</v>
      </c>
      <c r="C31" s="355">
        <v>261</v>
      </c>
      <c r="D31" s="355">
        <v>5</v>
      </c>
      <c r="E31" s="364">
        <v>0.01</v>
      </c>
      <c r="F31" s="364">
        <v>0.01</v>
      </c>
    </row>
    <row r="32" spans="1:6" ht="15.75" customHeight="1" x14ac:dyDescent="0.2">
      <c r="A32" s="355" t="s">
        <v>134</v>
      </c>
      <c r="B32" s="355">
        <v>3371</v>
      </c>
      <c r="C32" s="355">
        <v>3639</v>
      </c>
      <c r="D32" s="355">
        <v>268</v>
      </c>
      <c r="E32" s="364">
        <v>0.11</v>
      </c>
      <c r="F32" s="364">
        <v>0.09</v>
      </c>
    </row>
    <row r="33" spans="1:8" ht="15.75" customHeight="1" x14ac:dyDescent="0.2">
      <c r="A33" s="355" t="s">
        <v>135</v>
      </c>
      <c r="B33" s="355">
        <v>1446</v>
      </c>
      <c r="C33" s="355">
        <v>1493</v>
      </c>
      <c r="D33" s="355">
        <v>47</v>
      </c>
      <c r="E33" s="364">
        <v>0.04</v>
      </c>
      <c r="F33" s="364">
        <v>0.03</v>
      </c>
    </row>
    <row r="34" spans="1:8" ht="15.75" customHeight="1" x14ac:dyDescent="0.2">
      <c r="A34" s="355" t="s">
        <v>111</v>
      </c>
      <c r="B34" s="355">
        <v>5962</v>
      </c>
      <c r="C34" s="355">
        <v>5959</v>
      </c>
      <c r="D34" s="355">
        <v>-3</v>
      </c>
      <c r="E34" s="364">
        <v>0.17</v>
      </c>
      <c r="F34" s="364">
        <v>0.14000000000000001</v>
      </c>
    </row>
    <row r="35" spans="1:8" ht="15.75" customHeight="1" x14ac:dyDescent="0.35">
      <c r="A35" s="355" t="s">
        <v>347</v>
      </c>
      <c r="B35" s="315">
        <v>16034</v>
      </c>
      <c r="C35" s="315">
        <v>16395</v>
      </c>
      <c r="D35" s="315">
        <v>361</v>
      </c>
      <c r="E35" s="198" t="s">
        <v>440</v>
      </c>
      <c r="F35" s="198" t="s">
        <v>454</v>
      </c>
      <c r="H35" s="366"/>
    </row>
    <row r="36" spans="1:8" ht="15.75" customHeight="1" x14ac:dyDescent="0.4">
      <c r="A36" s="53" t="s">
        <v>152</v>
      </c>
      <c r="B36" s="173">
        <v>34094</v>
      </c>
      <c r="C36" s="173">
        <v>34903</v>
      </c>
      <c r="D36" s="173">
        <v>809</v>
      </c>
      <c r="E36" s="368" t="s">
        <v>433</v>
      </c>
      <c r="F36" s="365" t="s">
        <v>455</v>
      </c>
    </row>
    <row r="37" spans="1:8" ht="15.75" customHeight="1" x14ac:dyDescent="0.4">
      <c r="A37" s="53"/>
      <c r="B37" s="173"/>
      <c r="C37" s="173"/>
      <c r="D37" s="173"/>
      <c r="E37" s="191"/>
      <c r="F37" s="191"/>
    </row>
    <row r="38" spans="1:8" ht="15.75" customHeight="1" x14ac:dyDescent="0.4">
      <c r="A38" s="53" t="s">
        <v>268</v>
      </c>
      <c r="B38" s="173"/>
      <c r="C38" s="173"/>
      <c r="D38" s="173"/>
      <c r="E38" s="367"/>
      <c r="F38" s="191"/>
    </row>
    <row r="39" spans="1:8" ht="18" x14ac:dyDescent="0.4">
      <c r="A39" s="211" t="s">
        <v>154</v>
      </c>
      <c r="B39" s="424">
        <v>4.5600000000000002E-2</v>
      </c>
      <c r="C39" s="173"/>
      <c r="D39" s="173"/>
      <c r="E39" s="191"/>
      <c r="F39" s="191"/>
    </row>
    <row r="40" spans="1:8" ht="15.75" customHeight="1" x14ac:dyDescent="0.25">
      <c r="A40" s="211" t="s">
        <v>155</v>
      </c>
      <c r="B40" s="424">
        <v>4.48E-2</v>
      </c>
      <c r="C40" s="210"/>
      <c r="D40" s="210"/>
      <c r="E40" s="210"/>
      <c r="F40" s="210"/>
    </row>
    <row r="41" spans="1:8" ht="9.75" customHeight="1" x14ac:dyDescent="0.25">
      <c r="A41" s="53"/>
      <c r="B41" s="210"/>
      <c r="C41" s="210"/>
      <c r="D41" s="210"/>
      <c r="E41" s="210"/>
      <c r="F41" s="210"/>
    </row>
    <row r="42" spans="1:8" ht="15.75" customHeight="1" x14ac:dyDescent="0.25">
      <c r="A42" s="53" t="s">
        <v>156</v>
      </c>
      <c r="E42" s="197"/>
      <c r="F42" s="197"/>
    </row>
    <row r="43" spans="1:8" ht="15.75" customHeight="1" x14ac:dyDescent="0.2">
      <c r="A43" s="211" t="s">
        <v>202</v>
      </c>
      <c r="B43" s="274" t="s">
        <v>261</v>
      </c>
      <c r="E43" s="197"/>
      <c r="F43" s="197"/>
    </row>
    <row r="44" spans="1:8" ht="15.75" customHeight="1" x14ac:dyDescent="0.2">
      <c r="A44" s="211" t="s">
        <v>157</v>
      </c>
      <c r="B44" s="274" t="s">
        <v>203</v>
      </c>
      <c r="E44" s="197"/>
      <c r="F44" s="197"/>
    </row>
    <row r="46" spans="1:8" ht="15.75" customHeight="1" x14ac:dyDescent="0.2">
      <c r="A46" s="355" t="s">
        <v>257</v>
      </c>
    </row>
    <row r="47" spans="1:8" ht="15.75" customHeight="1" x14ac:dyDescent="0.2">
      <c r="A47" s="355" t="s">
        <v>258</v>
      </c>
    </row>
    <row r="48" spans="1:8" ht="15" customHeight="1" x14ac:dyDescent="0.2"/>
    <row r="49" ht="15" customHeight="1" x14ac:dyDescent="0.2"/>
    <row r="50" ht="15" customHeight="1" x14ac:dyDescent="0.2"/>
    <row r="51" ht="15" customHeight="1" x14ac:dyDescent="0.2"/>
  </sheetData>
  <sheetProtection password="CBFD" sheet="1" objects="1" scenarios="1"/>
  <pageMargins left="0.7" right="0.7" top="0.75" bottom="0.5" header="0.3" footer="0.05"/>
  <pageSetup scale="73" orientation="landscape" r:id="rId1"/>
  <headerFooter>
    <oddHeader>&amp;R&amp;G</oddHeader>
    <oddFooter>&amp;CPage 23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49"/>
  <sheetViews>
    <sheetView zoomScale="80" zoomScaleNormal="80" workbookViewId="0"/>
  </sheetViews>
  <sheetFormatPr defaultRowHeight="15.75" customHeight="1" x14ac:dyDescent="0.2"/>
  <cols>
    <col min="1" max="1" width="45.77734375" style="6" customWidth="1"/>
    <col min="2" max="3" width="11.33203125" style="6" customWidth="1"/>
    <col min="4" max="4" width="12.6640625" style="6" customWidth="1"/>
    <col min="5" max="5" width="11.33203125" style="6" customWidth="1"/>
    <col min="6" max="6" width="2.109375" style="6" customWidth="1"/>
    <col min="7" max="9" width="11.33203125" style="6" customWidth="1"/>
    <col min="10" max="10" width="11.33203125" style="6" bestFit="1" customWidth="1"/>
    <col min="11" max="16384" width="8.88671875" style="6"/>
  </cols>
  <sheetData>
    <row r="1" spans="1:10" ht="18" customHeight="1" x14ac:dyDescent="0.25">
      <c r="A1" s="143" t="s">
        <v>35</v>
      </c>
    </row>
    <row r="2" spans="1:10" ht="18" x14ac:dyDescent="0.25">
      <c r="A2" s="143" t="s">
        <v>200</v>
      </c>
      <c r="B2" s="5"/>
      <c r="C2" s="5"/>
      <c r="E2" s="7"/>
      <c r="F2" s="7"/>
    </row>
    <row r="3" spans="1:10" ht="15" x14ac:dyDescent="0.2">
      <c r="A3" s="379" t="s">
        <v>47</v>
      </c>
      <c r="B3" s="5"/>
      <c r="C3" s="5"/>
      <c r="E3" s="7"/>
      <c r="F3" s="7"/>
    </row>
    <row r="4" spans="1:10" x14ac:dyDescent="0.25">
      <c r="A4" s="379"/>
      <c r="B4" s="57"/>
      <c r="C4" s="57"/>
      <c r="D4" s="355"/>
      <c r="E4" s="58"/>
      <c r="F4" s="7"/>
    </row>
    <row r="5" spans="1:10" ht="20.25" x14ac:dyDescent="0.55000000000000004">
      <c r="A5" s="5"/>
      <c r="B5" s="506" t="s">
        <v>412</v>
      </c>
      <c r="C5" s="506"/>
      <c r="D5" s="506"/>
      <c r="E5" s="506"/>
      <c r="F5" s="8"/>
      <c r="G5" s="506" t="s">
        <v>385</v>
      </c>
      <c r="H5" s="506"/>
      <c r="I5" s="506"/>
      <c r="J5" s="506"/>
    </row>
    <row r="6" spans="1:10" x14ac:dyDescent="0.25">
      <c r="B6" s="55" t="s">
        <v>17</v>
      </c>
      <c r="C6" s="53"/>
      <c r="D6" s="55" t="s">
        <v>9</v>
      </c>
      <c r="E6" s="55" t="s">
        <v>153</v>
      </c>
      <c r="F6" s="9"/>
      <c r="G6" s="55" t="s">
        <v>17</v>
      </c>
      <c r="H6" s="53"/>
      <c r="I6" s="55" t="s">
        <v>9</v>
      </c>
      <c r="J6" s="55" t="s">
        <v>153</v>
      </c>
    </row>
    <row r="7" spans="1:10" ht="20.25" x14ac:dyDescent="0.55000000000000004">
      <c r="A7" s="53" t="s">
        <v>239</v>
      </c>
      <c r="B7" s="56" t="s">
        <v>10</v>
      </c>
      <c r="C7" s="56" t="s">
        <v>18</v>
      </c>
      <c r="D7" s="56" t="s">
        <v>11</v>
      </c>
      <c r="E7" s="56" t="s">
        <v>18</v>
      </c>
      <c r="F7" s="10"/>
      <c r="G7" s="56" t="s">
        <v>10</v>
      </c>
      <c r="H7" s="56" t="s">
        <v>18</v>
      </c>
      <c r="I7" s="56" t="s">
        <v>11</v>
      </c>
      <c r="J7" s="56" t="s">
        <v>18</v>
      </c>
    </row>
    <row r="8" spans="1:10" ht="15" x14ac:dyDescent="0.2">
      <c r="A8" s="355" t="s">
        <v>19</v>
      </c>
      <c r="B8" s="172">
        <v>264</v>
      </c>
      <c r="C8" s="172">
        <v>264</v>
      </c>
      <c r="D8" s="172">
        <v>0</v>
      </c>
      <c r="E8" s="364">
        <v>0.04</v>
      </c>
      <c r="G8" s="172">
        <v>295</v>
      </c>
      <c r="H8" s="172">
        <v>295</v>
      </c>
      <c r="I8" s="172">
        <v>0</v>
      </c>
      <c r="J8" s="364">
        <v>0.04</v>
      </c>
    </row>
    <row r="9" spans="1:10" ht="15" x14ac:dyDescent="0.2">
      <c r="A9" s="355" t="s">
        <v>20</v>
      </c>
      <c r="B9" s="355">
        <v>2677</v>
      </c>
      <c r="C9" s="355">
        <v>2725</v>
      </c>
      <c r="D9" s="355">
        <v>48</v>
      </c>
      <c r="E9" s="364">
        <v>0.37</v>
      </c>
      <c r="G9" s="355">
        <v>2588</v>
      </c>
      <c r="H9" s="355">
        <v>2605</v>
      </c>
      <c r="I9" s="355">
        <v>17</v>
      </c>
      <c r="J9" s="364">
        <v>0.39</v>
      </c>
    </row>
    <row r="10" spans="1:10" ht="15" x14ac:dyDescent="0.2">
      <c r="A10" s="355" t="s">
        <v>21</v>
      </c>
      <c r="B10" s="355">
        <v>245</v>
      </c>
      <c r="C10" s="355">
        <v>247</v>
      </c>
      <c r="D10" s="355">
        <v>2</v>
      </c>
      <c r="E10" s="364">
        <v>0.03</v>
      </c>
      <c r="G10" s="355">
        <v>245</v>
      </c>
      <c r="H10" s="355">
        <v>249</v>
      </c>
      <c r="I10" s="355">
        <v>4</v>
      </c>
      <c r="J10" s="364">
        <v>0.04</v>
      </c>
    </row>
    <row r="11" spans="1:10" ht="15" x14ac:dyDescent="0.2">
      <c r="A11" s="355" t="s">
        <v>134</v>
      </c>
      <c r="B11" s="355">
        <v>943</v>
      </c>
      <c r="C11" s="355">
        <v>1003</v>
      </c>
      <c r="D11" s="355">
        <v>60</v>
      </c>
      <c r="E11" s="364">
        <v>0.14000000000000001</v>
      </c>
      <c r="G11" s="355">
        <v>980</v>
      </c>
      <c r="H11" s="355">
        <v>1026</v>
      </c>
      <c r="I11" s="355">
        <v>46</v>
      </c>
      <c r="J11" s="364">
        <v>0.15</v>
      </c>
    </row>
    <row r="12" spans="1:10" ht="15" x14ac:dyDescent="0.2">
      <c r="A12" s="355" t="s">
        <v>135</v>
      </c>
      <c r="B12" s="355">
        <v>107</v>
      </c>
      <c r="C12" s="355">
        <v>110</v>
      </c>
      <c r="D12" s="355">
        <v>3</v>
      </c>
      <c r="E12" s="364">
        <v>0.01</v>
      </c>
      <c r="G12" s="355">
        <v>142</v>
      </c>
      <c r="H12" s="355">
        <v>144</v>
      </c>
      <c r="I12" s="355">
        <v>2</v>
      </c>
      <c r="J12" s="364">
        <v>0.02</v>
      </c>
    </row>
    <row r="13" spans="1:10" ht="15" x14ac:dyDescent="0.2">
      <c r="A13" s="355" t="s">
        <v>111</v>
      </c>
      <c r="B13" s="355">
        <v>1640</v>
      </c>
      <c r="C13" s="355">
        <v>1648</v>
      </c>
      <c r="D13" s="355">
        <v>8</v>
      </c>
      <c r="E13" s="364">
        <v>0.22</v>
      </c>
      <c r="G13" s="355">
        <v>1445</v>
      </c>
      <c r="H13" s="355">
        <v>1440</v>
      </c>
      <c r="I13" s="355">
        <v>-5</v>
      </c>
      <c r="J13" s="364">
        <v>0.21</v>
      </c>
    </row>
    <row r="14" spans="1:10" ht="17.25" x14ac:dyDescent="0.35">
      <c r="A14" s="355" t="s">
        <v>347</v>
      </c>
      <c r="B14" s="315">
        <v>1351</v>
      </c>
      <c r="C14" s="315">
        <v>1377</v>
      </c>
      <c r="D14" s="318">
        <v>26</v>
      </c>
      <c r="E14" s="269">
        <v>0.19</v>
      </c>
      <c r="G14" s="315">
        <v>976</v>
      </c>
      <c r="H14" s="315">
        <v>993</v>
      </c>
      <c r="I14" s="318">
        <v>17</v>
      </c>
      <c r="J14" s="269">
        <v>0.15</v>
      </c>
    </row>
    <row r="15" spans="1:10" s="174" customFormat="1" ht="18" x14ac:dyDescent="0.4">
      <c r="A15" s="53" t="s">
        <v>117</v>
      </c>
      <c r="B15" s="173">
        <v>7227</v>
      </c>
      <c r="C15" s="173">
        <v>7374</v>
      </c>
      <c r="D15" s="173">
        <v>147</v>
      </c>
      <c r="E15" s="365" t="s">
        <v>433</v>
      </c>
      <c r="G15" s="173">
        <v>6671</v>
      </c>
      <c r="H15" s="173">
        <v>6752</v>
      </c>
      <c r="I15" s="173">
        <v>81</v>
      </c>
      <c r="J15" s="365" t="s">
        <v>433</v>
      </c>
    </row>
    <row r="16" spans="1:10" ht="15" x14ac:dyDescent="0.2">
      <c r="A16" s="355"/>
      <c r="B16" s="313"/>
      <c r="C16" s="313"/>
      <c r="D16" s="313"/>
      <c r="E16" s="170"/>
      <c r="G16" s="313"/>
      <c r="H16" s="313"/>
      <c r="I16" s="313"/>
      <c r="J16" s="170"/>
    </row>
    <row r="17" spans="1:10" x14ac:dyDescent="0.25">
      <c r="A17" s="53" t="s">
        <v>268</v>
      </c>
      <c r="B17" s="313"/>
      <c r="C17" s="313"/>
      <c r="D17" s="313"/>
      <c r="E17" s="170"/>
      <c r="G17" s="313"/>
      <c r="H17" s="313"/>
      <c r="I17" s="313"/>
      <c r="J17" s="170"/>
    </row>
    <row r="18" spans="1:10" ht="15" x14ac:dyDescent="0.2">
      <c r="A18" s="211" t="s">
        <v>154</v>
      </c>
      <c r="B18" s="424">
        <v>3.7499999999999999E-2</v>
      </c>
      <c r="C18" s="313"/>
      <c r="D18" s="313"/>
      <c r="E18" s="170"/>
      <c r="G18" s="424">
        <v>3.8800000000000001E-2</v>
      </c>
      <c r="H18" s="313"/>
      <c r="I18" s="313"/>
      <c r="J18" s="170"/>
    </row>
    <row r="19" spans="1:10" ht="15" x14ac:dyDescent="0.2">
      <c r="A19" s="211" t="s">
        <v>155</v>
      </c>
      <c r="B19" s="424">
        <v>3.6499999999999998E-2</v>
      </c>
      <c r="C19" s="313"/>
      <c r="D19" s="313"/>
      <c r="E19" s="170"/>
      <c r="G19" s="424">
        <v>3.6700000000000003E-2</v>
      </c>
      <c r="H19" s="313"/>
      <c r="I19" s="313"/>
      <c r="J19" s="170"/>
    </row>
    <row r="20" spans="1:10" ht="15" x14ac:dyDescent="0.2">
      <c r="A20" s="211" t="s">
        <v>267</v>
      </c>
      <c r="B20" s="424">
        <v>4.1500000000000002E-2</v>
      </c>
      <c r="C20" s="313"/>
      <c r="D20" s="313"/>
      <c r="E20" s="170"/>
      <c r="G20" s="424">
        <v>4.2000000000000003E-2</v>
      </c>
      <c r="H20" s="313"/>
      <c r="I20" s="313"/>
      <c r="J20" s="170"/>
    </row>
    <row r="21" spans="1:10" ht="8.25" customHeight="1" x14ac:dyDescent="0.2">
      <c r="A21" s="211"/>
      <c r="B21" s="225"/>
      <c r="C21" s="313"/>
      <c r="D21" s="313"/>
      <c r="E21" s="170"/>
      <c r="G21" s="225"/>
      <c r="H21" s="313"/>
      <c r="I21" s="313"/>
      <c r="J21" s="170"/>
    </row>
    <row r="22" spans="1:10" x14ac:dyDescent="0.25">
      <c r="A22" s="53" t="s">
        <v>156</v>
      </c>
      <c r="C22" s="313"/>
      <c r="D22" s="313"/>
      <c r="E22" s="170"/>
      <c r="H22" s="313"/>
      <c r="I22" s="313"/>
      <c r="J22" s="170"/>
    </row>
    <row r="23" spans="1:10" ht="15" x14ac:dyDescent="0.2">
      <c r="A23" s="211" t="s">
        <v>202</v>
      </c>
      <c r="B23" s="274" t="s">
        <v>203</v>
      </c>
      <c r="C23" s="313"/>
      <c r="D23" s="313"/>
      <c r="E23" s="170"/>
      <c r="G23" s="274" t="s">
        <v>380</v>
      </c>
      <c r="H23" s="313"/>
      <c r="I23" s="313"/>
      <c r="J23" s="170"/>
    </row>
    <row r="24" spans="1:10" ht="15" x14ac:dyDescent="0.2">
      <c r="A24" s="211" t="s">
        <v>157</v>
      </c>
      <c r="B24" s="274" t="s">
        <v>422</v>
      </c>
      <c r="C24" s="313"/>
      <c r="D24" s="313"/>
      <c r="E24" s="170"/>
      <c r="G24" s="274" t="s">
        <v>355</v>
      </c>
      <c r="H24" s="313"/>
      <c r="I24" s="313"/>
      <c r="J24" s="170"/>
    </row>
    <row r="25" spans="1:10" ht="15" x14ac:dyDescent="0.2">
      <c r="A25" s="220"/>
      <c r="B25" s="220"/>
      <c r="C25" s="220"/>
      <c r="D25" s="220"/>
      <c r="E25" s="221"/>
      <c r="F25" s="286"/>
      <c r="G25" s="286"/>
      <c r="H25" s="286"/>
      <c r="I25" s="286"/>
      <c r="J25" s="286"/>
    </row>
    <row r="26" spans="1:10" ht="15" x14ac:dyDescent="0.2">
      <c r="A26" s="355"/>
      <c r="B26" s="313"/>
      <c r="C26" s="313"/>
      <c r="D26" s="313"/>
      <c r="E26" s="170"/>
    </row>
    <row r="27" spans="1:10" ht="20.25" x14ac:dyDescent="0.55000000000000004">
      <c r="A27" s="355"/>
      <c r="B27" s="506" t="s">
        <v>412</v>
      </c>
      <c r="C27" s="506"/>
      <c r="D27" s="506"/>
      <c r="E27" s="506"/>
      <c r="G27" s="506" t="s">
        <v>385</v>
      </c>
      <c r="H27" s="506"/>
      <c r="I27" s="506"/>
      <c r="J27" s="506"/>
    </row>
    <row r="28" spans="1:10" x14ac:dyDescent="0.25">
      <c r="A28" s="355"/>
      <c r="B28" s="55" t="s">
        <v>17</v>
      </c>
      <c r="C28" s="53"/>
      <c r="D28" s="55" t="s">
        <v>9</v>
      </c>
      <c r="E28" s="55" t="s">
        <v>15</v>
      </c>
      <c r="F28" s="9"/>
      <c r="G28" s="55" t="s">
        <v>17</v>
      </c>
      <c r="H28" s="53"/>
      <c r="I28" s="55" t="s">
        <v>9</v>
      </c>
      <c r="J28" s="55" t="s">
        <v>15</v>
      </c>
    </row>
    <row r="29" spans="1:10" ht="20.25" x14ac:dyDescent="0.55000000000000004">
      <c r="A29" s="53" t="s">
        <v>238</v>
      </c>
      <c r="B29" s="56" t="s">
        <v>10</v>
      </c>
      <c r="C29" s="56" t="s">
        <v>18</v>
      </c>
      <c r="D29" s="56" t="s">
        <v>11</v>
      </c>
      <c r="E29" s="56" t="s">
        <v>18</v>
      </c>
      <c r="F29" s="10"/>
      <c r="G29" s="56" t="s">
        <v>10</v>
      </c>
      <c r="H29" s="56" t="s">
        <v>18</v>
      </c>
      <c r="I29" s="56" t="s">
        <v>11</v>
      </c>
      <c r="J29" s="56" t="s">
        <v>18</v>
      </c>
    </row>
    <row r="30" spans="1:10" ht="15" x14ac:dyDescent="0.2">
      <c r="A30" s="355" t="s">
        <v>19</v>
      </c>
      <c r="B30" s="172">
        <v>49</v>
      </c>
      <c r="C30" s="172">
        <v>49</v>
      </c>
      <c r="D30" s="172">
        <v>0</v>
      </c>
      <c r="E30" s="364">
        <v>0</v>
      </c>
      <c r="G30" s="172">
        <v>52</v>
      </c>
      <c r="H30" s="172">
        <v>52</v>
      </c>
      <c r="I30" s="172">
        <v>0</v>
      </c>
      <c r="J30" s="364">
        <v>0</v>
      </c>
    </row>
    <row r="31" spans="1:10" ht="15" x14ac:dyDescent="0.2">
      <c r="A31" s="355" t="s">
        <v>20</v>
      </c>
      <c r="B31" s="355">
        <v>4160</v>
      </c>
      <c r="C31" s="355">
        <v>4331</v>
      </c>
      <c r="D31" s="355">
        <v>171</v>
      </c>
      <c r="E31" s="364">
        <v>0.14000000000000001</v>
      </c>
      <c r="G31" s="355">
        <v>4089</v>
      </c>
      <c r="H31" s="355">
        <v>4203</v>
      </c>
      <c r="I31" s="355">
        <v>114</v>
      </c>
      <c r="J31" s="364">
        <v>0.15</v>
      </c>
    </row>
    <row r="32" spans="1:10" ht="15" x14ac:dyDescent="0.2">
      <c r="A32" s="355" t="s">
        <v>21</v>
      </c>
      <c r="B32" s="355">
        <v>11</v>
      </c>
      <c r="C32" s="355">
        <v>13</v>
      </c>
      <c r="D32" s="355">
        <v>2</v>
      </c>
      <c r="E32" s="364">
        <v>0</v>
      </c>
      <c r="G32" s="355">
        <v>11</v>
      </c>
      <c r="H32" s="355">
        <v>12</v>
      </c>
      <c r="I32" s="355">
        <v>1</v>
      </c>
      <c r="J32" s="364">
        <v>0</v>
      </c>
    </row>
    <row r="33" spans="1:10" ht="15" x14ac:dyDescent="0.2">
      <c r="A33" s="355" t="s">
        <v>134</v>
      </c>
      <c r="B33" s="355">
        <v>2310</v>
      </c>
      <c r="C33" s="355">
        <v>2551</v>
      </c>
      <c r="D33" s="355">
        <v>241</v>
      </c>
      <c r="E33" s="364">
        <v>0.09</v>
      </c>
      <c r="G33" s="355">
        <v>2390</v>
      </c>
      <c r="H33" s="355">
        <v>2601</v>
      </c>
      <c r="I33" s="355">
        <v>211</v>
      </c>
      <c r="J33" s="364">
        <v>0.09</v>
      </c>
    </row>
    <row r="34" spans="1:10" ht="15" x14ac:dyDescent="0.2">
      <c r="A34" s="355" t="s">
        <v>135</v>
      </c>
      <c r="B34" s="355">
        <v>934</v>
      </c>
      <c r="C34" s="355">
        <v>975</v>
      </c>
      <c r="D34" s="355">
        <v>41</v>
      </c>
      <c r="E34" s="364">
        <v>0.03</v>
      </c>
      <c r="G34" s="355">
        <v>1304</v>
      </c>
      <c r="H34" s="355">
        <v>1349</v>
      </c>
      <c r="I34" s="355">
        <v>45</v>
      </c>
      <c r="J34" s="364">
        <v>0.05</v>
      </c>
    </row>
    <row r="35" spans="1:10" ht="15" x14ac:dyDescent="0.2">
      <c r="A35" s="355" t="s">
        <v>111</v>
      </c>
      <c r="B35" s="355">
        <v>5468</v>
      </c>
      <c r="C35" s="355">
        <v>5543</v>
      </c>
      <c r="D35" s="355">
        <v>75</v>
      </c>
      <c r="E35" s="364">
        <v>0.18</v>
      </c>
      <c r="G35" s="355">
        <v>4517</v>
      </c>
      <c r="H35" s="355">
        <v>4519</v>
      </c>
      <c r="I35" s="355">
        <v>2</v>
      </c>
      <c r="J35" s="364">
        <v>0.16</v>
      </c>
    </row>
    <row r="36" spans="1:10" ht="17.25" x14ac:dyDescent="0.35">
      <c r="A36" s="355" t="s">
        <v>347</v>
      </c>
      <c r="B36" s="315">
        <v>16409</v>
      </c>
      <c r="C36" s="315">
        <v>16993</v>
      </c>
      <c r="D36" s="315">
        <v>584</v>
      </c>
      <c r="E36" s="269">
        <v>0.56000000000000005</v>
      </c>
      <c r="G36" s="315">
        <v>15058</v>
      </c>
      <c r="H36" s="315">
        <v>15402</v>
      </c>
      <c r="I36" s="315">
        <v>344</v>
      </c>
      <c r="J36" s="269">
        <v>0.55000000000000004</v>
      </c>
    </row>
    <row r="37" spans="1:10" s="174" customFormat="1" ht="18" x14ac:dyDescent="0.4">
      <c r="A37" s="53" t="s">
        <v>240</v>
      </c>
      <c r="B37" s="173">
        <v>29341</v>
      </c>
      <c r="C37" s="173">
        <v>30455</v>
      </c>
      <c r="D37" s="173">
        <v>1114</v>
      </c>
      <c r="E37" s="365" t="s">
        <v>433</v>
      </c>
      <c r="G37" s="173">
        <v>27421</v>
      </c>
      <c r="H37" s="173">
        <v>28138</v>
      </c>
      <c r="I37" s="173">
        <v>717</v>
      </c>
      <c r="J37" s="365" t="s">
        <v>433</v>
      </c>
    </row>
    <row r="38" spans="1:10" ht="15" x14ac:dyDescent="0.2">
      <c r="A38" s="355"/>
      <c r="B38" s="355"/>
      <c r="C38" s="355"/>
      <c r="D38" s="355"/>
      <c r="E38" s="170"/>
      <c r="G38" s="355"/>
      <c r="H38" s="355"/>
      <c r="I38" s="355"/>
      <c r="J38" s="170"/>
    </row>
    <row r="39" spans="1:10" x14ac:dyDescent="0.25">
      <c r="A39" s="53" t="s">
        <v>268</v>
      </c>
      <c r="B39" s="313"/>
      <c r="C39" s="355"/>
      <c r="D39" s="355"/>
      <c r="E39" s="170"/>
      <c r="G39" s="313"/>
      <c r="H39" s="355"/>
      <c r="I39" s="355"/>
      <c r="J39" s="170"/>
    </row>
    <row r="40" spans="1:10" ht="15" x14ac:dyDescent="0.2">
      <c r="A40" s="211" t="s">
        <v>154</v>
      </c>
      <c r="B40" s="424">
        <v>4.5400000000000003E-2</v>
      </c>
      <c r="C40" s="355"/>
      <c r="D40" s="355"/>
      <c r="E40" s="170"/>
      <c r="G40" s="424">
        <v>4.7199999999999999E-2</v>
      </c>
      <c r="H40" s="355"/>
      <c r="I40" s="355"/>
      <c r="J40" s="170"/>
    </row>
    <row r="41" spans="1:10" ht="15" x14ac:dyDescent="0.2">
      <c r="A41" s="211" t="s">
        <v>155</v>
      </c>
      <c r="B41" s="424">
        <v>4.5199999999999997E-2</v>
      </c>
      <c r="C41" s="355"/>
      <c r="D41" s="355"/>
      <c r="E41" s="355"/>
      <c r="G41" s="424">
        <v>4.6699999999999998E-2</v>
      </c>
      <c r="H41" s="355"/>
      <c r="I41" s="355"/>
      <c r="J41" s="355"/>
    </row>
    <row r="42" spans="1:10" ht="7.5" customHeight="1" x14ac:dyDescent="0.2"/>
    <row r="43" spans="1:10" ht="15.75" customHeight="1" x14ac:dyDescent="0.25">
      <c r="A43" s="53" t="s">
        <v>156</v>
      </c>
    </row>
    <row r="44" spans="1:10" ht="15.75" customHeight="1" x14ac:dyDescent="0.2">
      <c r="A44" s="211" t="s">
        <v>202</v>
      </c>
      <c r="B44" s="274" t="s">
        <v>423</v>
      </c>
      <c r="G44" s="274" t="s">
        <v>261</v>
      </c>
    </row>
    <row r="45" spans="1:10" ht="15.75" customHeight="1" x14ac:dyDescent="0.2">
      <c r="A45" s="211" t="s">
        <v>157</v>
      </c>
      <c r="B45" s="274" t="s">
        <v>203</v>
      </c>
      <c r="G45" s="274" t="s">
        <v>203</v>
      </c>
    </row>
    <row r="46" spans="1:10" ht="15.75" customHeight="1" x14ac:dyDescent="0.35">
      <c r="A46" s="211"/>
      <c r="B46" s="212"/>
    </row>
    <row r="47" spans="1:10" ht="15.75" customHeight="1" x14ac:dyDescent="0.2">
      <c r="A47" s="355" t="s">
        <v>257</v>
      </c>
    </row>
    <row r="48" spans="1:10" ht="15.75" customHeight="1" x14ac:dyDescent="0.2">
      <c r="A48" s="355" t="s">
        <v>258</v>
      </c>
    </row>
    <row r="49" spans="1:1" ht="15.75" customHeight="1" x14ac:dyDescent="0.2">
      <c r="A49" s="355" t="s">
        <v>266</v>
      </c>
    </row>
  </sheetData>
  <sheetProtection password="CBFD" sheet="1" objects="1" scenarios="1"/>
  <mergeCells count="4">
    <mergeCell ref="G5:J5"/>
    <mergeCell ref="G27:J27"/>
    <mergeCell ref="B27:E27"/>
    <mergeCell ref="B5:E5"/>
  </mergeCells>
  <pageMargins left="0.7" right="0.7" top="0.75" bottom="0.25" header="0.3" footer="0.05"/>
  <pageSetup scale="72" orientation="landscape" r:id="rId1"/>
  <headerFooter>
    <oddHeader>&amp;R&amp;G</oddHeader>
    <oddFooter>&amp;CPage 24</oddFoot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48"/>
  <sheetViews>
    <sheetView zoomScale="80" zoomScaleNormal="80" workbookViewId="0"/>
  </sheetViews>
  <sheetFormatPr defaultRowHeight="12.75" x14ac:dyDescent="0.2"/>
  <cols>
    <col min="1" max="1" width="30.77734375" style="11" customWidth="1"/>
    <col min="2" max="6" width="12.77734375" style="11" customWidth="1"/>
    <col min="7" max="16384" width="8.88671875" style="11"/>
  </cols>
  <sheetData>
    <row r="1" spans="1:6" ht="18" customHeight="1" x14ac:dyDescent="0.25">
      <c r="A1" s="143" t="s">
        <v>35</v>
      </c>
    </row>
    <row r="2" spans="1:6" ht="18" x14ac:dyDescent="0.25">
      <c r="A2" s="143" t="s">
        <v>331</v>
      </c>
      <c r="B2" s="12"/>
      <c r="C2" s="12"/>
      <c r="D2" s="12"/>
      <c r="E2" s="12"/>
      <c r="F2" s="12"/>
    </row>
    <row r="3" spans="1:6" ht="15" x14ac:dyDescent="0.2">
      <c r="A3" s="379" t="s">
        <v>12</v>
      </c>
      <c r="B3" s="12"/>
      <c r="C3" s="12"/>
      <c r="D3" s="12"/>
      <c r="E3" s="12"/>
      <c r="F3" s="12"/>
    </row>
    <row r="4" spans="1:6" ht="15" x14ac:dyDescent="0.2">
      <c r="A4" s="379"/>
      <c r="B4" s="12"/>
      <c r="C4" s="12"/>
      <c r="D4" s="12"/>
      <c r="E4" s="12"/>
      <c r="F4" s="12"/>
    </row>
    <row r="5" spans="1:6" ht="12.75" customHeight="1" x14ac:dyDescent="0.2"/>
    <row r="6" spans="1:6" ht="20.25" x14ac:dyDescent="0.55000000000000004">
      <c r="A6" s="357"/>
      <c r="B6" s="507" t="s">
        <v>412</v>
      </c>
      <c r="C6" s="507"/>
      <c r="D6" s="507"/>
      <c r="E6" s="507"/>
      <c r="F6" s="67"/>
    </row>
    <row r="7" spans="1:6" ht="15.75" x14ac:dyDescent="0.25">
      <c r="A7" s="357"/>
      <c r="B7" s="63" t="s">
        <v>17</v>
      </c>
      <c r="C7" s="63"/>
      <c r="D7" s="63" t="s">
        <v>9</v>
      </c>
      <c r="E7" s="63" t="s">
        <v>153</v>
      </c>
    </row>
    <row r="8" spans="1:6" ht="20.25" x14ac:dyDescent="0.55000000000000004">
      <c r="A8" s="67" t="s">
        <v>313</v>
      </c>
      <c r="B8" s="66" t="s">
        <v>10</v>
      </c>
      <c r="C8" s="66" t="s">
        <v>18</v>
      </c>
      <c r="D8" s="66" t="s">
        <v>11</v>
      </c>
      <c r="E8" s="66" t="s">
        <v>18</v>
      </c>
    </row>
    <row r="9" spans="1:6" ht="15" x14ac:dyDescent="0.2">
      <c r="A9" s="357" t="s">
        <v>201</v>
      </c>
      <c r="B9" s="357"/>
      <c r="C9" s="357"/>
      <c r="D9" s="357"/>
      <c r="E9" s="357"/>
    </row>
    <row r="10" spans="1:6" ht="15" x14ac:dyDescent="0.2">
      <c r="A10" s="357" t="s">
        <v>27</v>
      </c>
      <c r="B10" s="425">
        <v>6144</v>
      </c>
      <c r="C10" s="425">
        <v>6250</v>
      </c>
      <c r="D10" s="425">
        <v>106</v>
      </c>
      <c r="E10" s="364">
        <v>0.17</v>
      </c>
    </row>
    <row r="11" spans="1:6" ht="15" x14ac:dyDescent="0.2">
      <c r="A11" s="357" t="s">
        <v>28</v>
      </c>
      <c r="B11" s="357">
        <v>8064</v>
      </c>
      <c r="C11" s="357">
        <v>8303</v>
      </c>
      <c r="D11" s="357">
        <v>239</v>
      </c>
      <c r="E11" s="364">
        <v>0.22</v>
      </c>
    </row>
    <row r="12" spans="1:6" ht="15" x14ac:dyDescent="0.2">
      <c r="A12" s="357" t="s">
        <v>29</v>
      </c>
      <c r="B12" s="357">
        <v>8905</v>
      </c>
      <c r="C12" s="357">
        <v>9193</v>
      </c>
      <c r="D12" s="357">
        <v>288</v>
      </c>
      <c r="E12" s="364">
        <v>0.24</v>
      </c>
    </row>
    <row r="13" spans="1:6" ht="17.25" x14ac:dyDescent="0.35">
      <c r="A13" s="357" t="s">
        <v>30</v>
      </c>
      <c r="B13" s="65">
        <v>9939</v>
      </c>
      <c r="C13" s="65">
        <v>10284</v>
      </c>
      <c r="D13" s="65">
        <v>345</v>
      </c>
      <c r="E13" s="198" t="s">
        <v>428</v>
      </c>
    </row>
    <row r="14" spans="1:6" ht="15" x14ac:dyDescent="0.2">
      <c r="A14" s="357" t="s">
        <v>243</v>
      </c>
      <c r="B14" s="357">
        <v>33052</v>
      </c>
      <c r="C14" s="357">
        <v>34030</v>
      </c>
      <c r="D14" s="357">
        <v>978</v>
      </c>
      <c r="E14" s="202" t="s">
        <v>429</v>
      </c>
    </row>
    <row r="15" spans="1:6" ht="11.25" customHeight="1" x14ac:dyDescent="0.2">
      <c r="A15" s="357"/>
      <c r="B15" s="357"/>
      <c r="C15" s="357"/>
      <c r="D15" s="357"/>
      <c r="E15" s="175"/>
    </row>
    <row r="16" spans="1:6" ht="15" x14ac:dyDescent="0.2">
      <c r="A16" s="357" t="s">
        <v>31</v>
      </c>
      <c r="B16" s="357">
        <v>652</v>
      </c>
      <c r="C16" s="357">
        <v>664</v>
      </c>
      <c r="D16" s="357">
        <v>12</v>
      </c>
      <c r="E16" s="364">
        <v>0.02</v>
      </c>
    </row>
    <row r="17" spans="1:5" ht="15" x14ac:dyDescent="0.2">
      <c r="A17" s="357" t="s">
        <v>32</v>
      </c>
      <c r="B17" s="357">
        <v>353</v>
      </c>
      <c r="C17" s="357">
        <v>357</v>
      </c>
      <c r="D17" s="357">
        <v>4</v>
      </c>
      <c r="E17" s="364">
        <v>0.01</v>
      </c>
    </row>
    <row r="18" spans="1:5" ht="17.25" x14ac:dyDescent="0.35">
      <c r="A18" s="357" t="s">
        <v>314</v>
      </c>
      <c r="B18" s="65">
        <v>2513</v>
      </c>
      <c r="C18" s="65">
        <v>2792</v>
      </c>
      <c r="D18" s="65">
        <v>279</v>
      </c>
      <c r="E18" s="198" t="s">
        <v>431</v>
      </c>
    </row>
    <row r="19" spans="1:5" ht="15" x14ac:dyDescent="0.2">
      <c r="A19" s="357" t="s">
        <v>328</v>
      </c>
      <c r="B19" s="357">
        <v>3518</v>
      </c>
      <c r="C19" s="357">
        <v>3813</v>
      </c>
      <c r="D19" s="357">
        <v>295</v>
      </c>
      <c r="E19" s="202" t="s">
        <v>443</v>
      </c>
    </row>
    <row r="20" spans="1:5" ht="17.25" x14ac:dyDescent="0.35">
      <c r="A20" s="357"/>
      <c r="B20" s="65" t="s">
        <v>348</v>
      </c>
      <c r="C20" s="65" t="s">
        <v>348</v>
      </c>
      <c r="D20" s="65" t="s">
        <v>348</v>
      </c>
      <c r="E20" s="198" t="s">
        <v>348</v>
      </c>
    </row>
    <row r="21" spans="1:5" s="4" customFormat="1" ht="18" x14ac:dyDescent="0.4">
      <c r="A21" s="69" t="s">
        <v>3</v>
      </c>
      <c r="B21" s="176">
        <v>36570</v>
      </c>
      <c r="C21" s="176">
        <v>37843</v>
      </c>
      <c r="D21" s="176">
        <v>1273</v>
      </c>
      <c r="E21" s="365" t="s">
        <v>433</v>
      </c>
    </row>
    <row r="22" spans="1:5" s="4" customFormat="1" ht="18" x14ac:dyDescent="0.4">
      <c r="A22" s="69"/>
      <c r="B22" s="176"/>
      <c r="C22" s="176"/>
      <c r="D22" s="176"/>
      <c r="E22" s="365"/>
    </row>
    <row r="23" spans="1:5" s="4" customFormat="1" ht="18" x14ac:dyDescent="0.4">
      <c r="A23" s="357" t="s">
        <v>403</v>
      </c>
      <c r="B23" s="176"/>
      <c r="C23" s="176"/>
      <c r="D23" s="176"/>
      <c r="E23" s="365"/>
    </row>
    <row r="24" spans="1:5" s="4" customFormat="1" ht="18" x14ac:dyDescent="0.4">
      <c r="A24" s="69"/>
      <c r="B24" s="176"/>
      <c r="C24" s="176"/>
      <c r="D24" s="176"/>
      <c r="E24" s="365"/>
    </row>
    <row r="25" spans="1:5" s="4" customFormat="1" ht="20.25" x14ac:dyDescent="0.55000000000000004">
      <c r="A25" s="357"/>
      <c r="B25" s="507" t="s">
        <v>385</v>
      </c>
      <c r="C25" s="507"/>
      <c r="D25" s="507"/>
      <c r="E25" s="507"/>
    </row>
    <row r="26" spans="1:5" s="4" customFormat="1" ht="15.75" x14ac:dyDescent="0.25">
      <c r="A26" s="357"/>
      <c r="B26" s="63" t="s">
        <v>17</v>
      </c>
      <c r="C26" s="63"/>
      <c r="D26" s="63" t="s">
        <v>9</v>
      </c>
      <c r="E26" s="63" t="s">
        <v>153</v>
      </c>
    </row>
    <row r="27" spans="1:5" s="4" customFormat="1" ht="20.25" x14ac:dyDescent="0.55000000000000004">
      <c r="A27" s="67" t="s">
        <v>313</v>
      </c>
      <c r="B27" s="66" t="s">
        <v>10</v>
      </c>
      <c r="C27" s="66" t="s">
        <v>18</v>
      </c>
      <c r="D27" s="66" t="s">
        <v>11</v>
      </c>
      <c r="E27" s="66" t="s">
        <v>18</v>
      </c>
    </row>
    <row r="28" spans="1:5" s="4" customFormat="1" ht="15" x14ac:dyDescent="0.2">
      <c r="A28" s="357" t="s">
        <v>201</v>
      </c>
      <c r="B28" s="357"/>
      <c r="C28" s="357"/>
      <c r="D28" s="357"/>
      <c r="E28" s="357"/>
    </row>
    <row r="29" spans="1:5" s="4" customFormat="1" ht="15" x14ac:dyDescent="0.2">
      <c r="A29" s="357" t="s">
        <v>27</v>
      </c>
      <c r="B29" s="425">
        <v>6117</v>
      </c>
      <c r="C29" s="425">
        <v>6189</v>
      </c>
      <c r="D29" s="425">
        <v>72</v>
      </c>
      <c r="E29" s="364">
        <v>0.18</v>
      </c>
    </row>
    <row r="30" spans="1:5" s="4" customFormat="1" ht="15" x14ac:dyDescent="0.2">
      <c r="A30" s="357" t="s">
        <v>28</v>
      </c>
      <c r="B30" s="357">
        <v>7123</v>
      </c>
      <c r="C30" s="357">
        <v>7257</v>
      </c>
      <c r="D30" s="357">
        <v>134</v>
      </c>
      <c r="E30" s="364">
        <v>0.21</v>
      </c>
    </row>
    <row r="31" spans="1:5" s="4" customFormat="1" ht="15" x14ac:dyDescent="0.2">
      <c r="A31" s="357" t="s">
        <v>29</v>
      </c>
      <c r="B31" s="357">
        <v>8323</v>
      </c>
      <c r="C31" s="357">
        <v>8487</v>
      </c>
      <c r="D31" s="357">
        <v>164</v>
      </c>
      <c r="E31" s="364">
        <v>0.24</v>
      </c>
    </row>
    <row r="32" spans="1:5" s="4" customFormat="1" ht="17.25" x14ac:dyDescent="0.35">
      <c r="A32" s="357" t="s">
        <v>30</v>
      </c>
      <c r="B32" s="65">
        <v>8999</v>
      </c>
      <c r="C32" s="65">
        <v>9193</v>
      </c>
      <c r="D32" s="65">
        <v>194</v>
      </c>
      <c r="E32" s="198" t="s">
        <v>434</v>
      </c>
    </row>
    <row r="33" spans="1:6" s="4" customFormat="1" ht="15" x14ac:dyDescent="0.2">
      <c r="A33" s="357" t="s">
        <v>243</v>
      </c>
      <c r="B33" s="357">
        <v>30562</v>
      </c>
      <c r="C33" s="357">
        <v>31126</v>
      </c>
      <c r="D33" s="357">
        <v>564</v>
      </c>
      <c r="E33" s="202" t="s">
        <v>435</v>
      </c>
    </row>
    <row r="34" spans="1:6" s="4" customFormat="1" ht="15" x14ac:dyDescent="0.2">
      <c r="A34" s="357"/>
      <c r="B34" s="357"/>
      <c r="C34" s="357"/>
      <c r="D34" s="357"/>
      <c r="E34" s="175"/>
    </row>
    <row r="35" spans="1:6" s="4" customFormat="1" ht="15" x14ac:dyDescent="0.2">
      <c r="A35" s="357" t="s">
        <v>31</v>
      </c>
      <c r="B35" s="357">
        <v>687</v>
      </c>
      <c r="C35" s="357">
        <v>695</v>
      </c>
      <c r="D35" s="357">
        <v>8</v>
      </c>
      <c r="E35" s="364">
        <v>0.02</v>
      </c>
    </row>
    <row r="36" spans="1:6" s="4" customFormat="1" ht="15" x14ac:dyDescent="0.2">
      <c r="A36" s="357" t="s">
        <v>32</v>
      </c>
      <c r="B36" s="357">
        <v>446</v>
      </c>
      <c r="C36" s="357">
        <v>445</v>
      </c>
      <c r="D36" s="357">
        <v>-1</v>
      </c>
      <c r="E36" s="364">
        <v>0.01</v>
      </c>
    </row>
    <row r="37" spans="1:6" s="4" customFormat="1" ht="17.25" x14ac:dyDescent="0.35">
      <c r="A37" s="357" t="s">
        <v>314</v>
      </c>
      <c r="B37" s="65">
        <v>2399</v>
      </c>
      <c r="C37" s="65">
        <v>2637</v>
      </c>
      <c r="D37" s="65">
        <v>238</v>
      </c>
      <c r="E37" s="198" t="s">
        <v>437</v>
      </c>
    </row>
    <row r="38" spans="1:6" s="4" customFormat="1" ht="15" x14ac:dyDescent="0.2">
      <c r="A38" s="357" t="s">
        <v>328</v>
      </c>
      <c r="B38" s="357">
        <v>3532</v>
      </c>
      <c r="C38" s="357">
        <v>3777</v>
      </c>
      <c r="D38" s="357">
        <v>245</v>
      </c>
      <c r="E38" s="202" t="s">
        <v>444</v>
      </c>
    </row>
    <row r="39" spans="1:6" s="4" customFormat="1" ht="17.25" x14ac:dyDescent="0.35">
      <c r="A39" s="357"/>
      <c r="B39" s="65" t="s">
        <v>348</v>
      </c>
      <c r="C39" s="65" t="s">
        <v>348</v>
      </c>
      <c r="D39" s="65" t="s">
        <v>348</v>
      </c>
      <c r="E39" s="198" t="s">
        <v>348</v>
      </c>
    </row>
    <row r="40" spans="1:6" s="4" customFormat="1" ht="18" x14ac:dyDescent="0.4">
      <c r="A40" s="69" t="s">
        <v>3</v>
      </c>
      <c r="B40" s="176">
        <v>34094</v>
      </c>
      <c r="C40" s="176">
        <v>34903</v>
      </c>
      <c r="D40" s="176">
        <v>809</v>
      </c>
      <c r="E40" s="365" t="s">
        <v>433</v>
      </c>
    </row>
    <row r="41" spans="1:6" s="4" customFormat="1" ht="18" x14ac:dyDescent="0.4">
      <c r="A41" s="69"/>
      <c r="B41" s="176"/>
      <c r="C41" s="176"/>
      <c r="D41" s="176"/>
      <c r="E41" s="365"/>
    </row>
    <row r="42" spans="1:6" s="4" customFormat="1" ht="18" x14ac:dyDescent="0.4">
      <c r="A42" s="357" t="s">
        <v>312</v>
      </c>
      <c r="B42" s="176"/>
      <c r="C42" s="176"/>
      <c r="D42" s="176"/>
      <c r="E42" s="365"/>
    </row>
    <row r="43" spans="1:6" s="4" customFormat="1" ht="18" x14ac:dyDescent="0.4">
      <c r="A43" s="357"/>
      <c r="B43" s="176"/>
      <c r="C43" s="176"/>
      <c r="D43" s="176"/>
      <c r="E43" s="365"/>
    </row>
    <row r="44" spans="1:6" s="4" customFormat="1" ht="18" x14ac:dyDescent="0.4">
      <c r="A44" s="357" t="s">
        <v>369</v>
      </c>
      <c r="B44" s="176"/>
      <c r="C44" s="176"/>
      <c r="D44" s="176"/>
      <c r="E44" s="365"/>
    </row>
    <row r="45" spans="1:6" s="4" customFormat="1" ht="18" x14ac:dyDescent="0.4">
      <c r="A45" s="357" t="s">
        <v>356</v>
      </c>
      <c r="B45" s="176"/>
      <c r="C45" s="176"/>
      <c r="D45" s="176"/>
      <c r="E45" s="365"/>
    </row>
    <row r="46" spans="1:6" ht="15" x14ac:dyDescent="0.2">
      <c r="A46" s="357"/>
      <c r="B46" s="357"/>
      <c r="C46" s="357"/>
      <c r="D46" s="357"/>
      <c r="E46" s="357"/>
      <c r="F46" s="357"/>
    </row>
    <row r="47" spans="1:6" ht="15" x14ac:dyDescent="0.2">
      <c r="A47" s="357"/>
      <c r="B47" s="357"/>
      <c r="C47" s="357"/>
      <c r="D47" s="357"/>
      <c r="E47" s="357"/>
      <c r="F47" s="357"/>
    </row>
    <row r="48" spans="1:6" ht="15" x14ac:dyDescent="0.2">
      <c r="A48" s="357"/>
      <c r="B48" s="357"/>
      <c r="C48" s="357"/>
      <c r="D48" s="357"/>
      <c r="E48" s="357"/>
      <c r="F48" s="357"/>
    </row>
  </sheetData>
  <sheetProtection password="CBFD" sheet="1" objects="1" scenarios="1"/>
  <mergeCells count="2">
    <mergeCell ref="B25:E25"/>
    <mergeCell ref="B6:E6"/>
  </mergeCells>
  <pageMargins left="0.7" right="0.7" top="0.75" bottom="0.25" header="0.3" footer="0.05"/>
  <pageSetup scale="73" orientation="landscape" r:id="rId1"/>
  <headerFooter>
    <oddHeader>&amp;R&amp;G</oddHeader>
    <oddFooter>&amp;CPage 25</oddFooter>
  </headerFooter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I35"/>
  <sheetViews>
    <sheetView zoomScale="80" zoomScaleNormal="80" workbookViewId="0"/>
  </sheetViews>
  <sheetFormatPr defaultRowHeight="12.75" x14ac:dyDescent="0.2"/>
  <cols>
    <col min="1" max="1" width="40.77734375" style="2" customWidth="1"/>
    <col min="2" max="6" width="12.77734375" style="2" customWidth="1"/>
    <col min="7" max="16384" width="8.88671875" style="2"/>
  </cols>
  <sheetData>
    <row r="1" spans="1:9" ht="18" customHeight="1" x14ac:dyDescent="0.25">
      <c r="A1" s="143" t="s">
        <v>35</v>
      </c>
    </row>
    <row r="2" spans="1:9" ht="18" x14ac:dyDescent="0.25">
      <c r="A2" s="143" t="s">
        <v>163</v>
      </c>
    </row>
    <row r="3" spans="1:9" ht="15" x14ac:dyDescent="0.2">
      <c r="A3" s="379" t="s">
        <v>12</v>
      </c>
    </row>
    <row r="4" spans="1:9" ht="15" x14ac:dyDescent="0.2">
      <c r="A4" s="379"/>
    </row>
    <row r="5" spans="1:9" ht="20.25" x14ac:dyDescent="0.55000000000000004">
      <c r="B5" s="59"/>
      <c r="C5" s="61"/>
      <c r="D5" s="61"/>
      <c r="F5" s="62" t="s">
        <v>15</v>
      </c>
    </row>
    <row r="6" spans="1:9" ht="15.75" x14ac:dyDescent="0.25">
      <c r="B6" s="62" t="s">
        <v>17</v>
      </c>
      <c r="C6" s="62"/>
      <c r="D6" s="63" t="s">
        <v>9</v>
      </c>
      <c r="E6" s="62" t="s">
        <v>15</v>
      </c>
      <c r="F6" s="62" t="s">
        <v>136</v>
      </c>
    </row>
    <row r="7" spans="1:9" ht="20.25" x14ac:dyDescent="0.55000000000000004">
      <c r="A7" s="354" t="s">
        <v>412</v>
      </c>
      <c r="B7" s="64" t="s">
        <v>10</v>
      </c>
      <c r="C7" s="64" t="s">
        <v>18</v>
      </c>
      <c r="D7" s="64" t="s">
        <v>11</v>
      </c>
      <c r="E7" s="64" t="s">
        <v>18</v>
      </c>
      <c r="F7" s="64" t="s">
        <v>13</v>
      </c>
    </row>
    <row r="8" spans="1:9" ht="15" x14ac:dyDescent="0.2">
      <c r="A8" s="59" t="s">
        <v>22</v>
      </c>
      <c r="B8" s="59"/>
      <c r="C8" s="59"/>
      <c r="D8" s="59"/>
      <c r="E8" s="59"/>
      <c r="F8" s="59"/>
    </row>
    <row r="9" spans="1:9" ht="15" x14ac:dyDescent="0.2">
      <c r="A9" s="59" t="s">
        <v>23</v>
      </c>
      <c r="B9" s="426">
        <v>230</v>
      </c>
      <c r="C9" s="426">
        <v>230</v>
      </c>
      <c r="D9" s="426">
        <v>0</v>
      </c>
      <c r="E9" s="364">
        <v>0.05</v>
      </c>
      <c r="F9" s="364">
        <v>0.01</v>
      </c>
      <c r="G9" s="484"/>
      <c r="H9" s="199"/>
    </row>
    <row r="10" spans="1:9" ht="15" x14ac:dyDescent="0.2">
      <c r="A10" s="59" t="s">
        <v>242</v>
      </c>
      <c r="B10" s="59">
        <v>1370</v>
      </c>
      <c r="C10" s="59">
        <v>1533</v>
      </c>
      <c r="D10" s="59">
        <v>163</v>
      </c>
      <c r="E10" s="364">
        <v>0.33</v>
      </c>
      <c r="F10" s="364">
        <v>0.03</v>
      </c>
      <c r="G10" s="484"/>
      <c r="H10" s="199"/>
    </row>
    <row r="11" spans="1:9" ht="15" x14ac:dyDescent="0.2">
      <c r="A11" s="59" t="s">
        <v>24</v>
      </c>
      <c r="B11" s="59">
        <v>1104</v>
      </c>
      <c r="C11" s="59">
        <v>1209</v>
      </c>
      <c r="D11" s="59">
        <v>105</v>
      </c>
      <c r="E11" s="364">
        <v>0.26</v>
      </c>
      <c r="F11" s="364">
        <v>0.03</v>
      </c>
      <c r="G11" s="484"/>
      <c r="H11" s="199"/>
    </row>
    <row r="12" spans="1:9" ht="15" x14ac:dyDescent="0.2">
      <c r="A12" s="59" t="s">
        <v>25</v>
      </c>
      <c r="B12" s="357">
        <v>550</v>
      </c>
      <c r="C12" s="357">
        <v>595</v>
      </c>
      <c r="D12" s="59">
        <v>45</v>
      </c>
      <c r="E12" s="364">
        <v>0.13</v>
      </c>
      <c r="F12" s="287" t="s">
        <v>430</v>
      </c>
      <c r="G12" s="484"/>
      <c r="H12" s="199"/>
    </row>
    <row r="13" spans="1:9" ht="17.25" x14ac:dyDescent="0.35">
      <c r="A13" s="59" t="s">
        <v>26</v>
      </c>
      <c r="B13" s="201">
        <v>1041</v>
      </c>
      <c r="C13" s="201">
        <v>1085</v>
      </c>
      <c r="D13" s="201">
        <v>44</v>
      </c>
      <c r="E13" s="198" t="s">
        <v>450</v>
      </c>
      <c r="F13" s="198" t="s">
        <v>436</v>
      </c>
      <c r="H13" s="199"/>
    </row>
    <row r="14" spans="1:9" s="3" customFormat="1" ht="18" x14ac:dyDescent="0.4">
      <c r="A14" s="60" t="s">
        <v>152</v>
      </c>
      <c r="B14" s="176">
        <v>4295</v>
      </c>
      <c r="C14" s="176">
        <v>4652</v>
      </c>
      <c r="D14" s="176">
        <v>357</v>
      </c>
      <c r="E14" s="365" t="s">
        <v>433</v>
      </c>
      <c r="F14" s="365" t="s">
        <v>443</v>
      </c>
      <c r="H14" s="199"/>
      <c r="I14" s="200"/>
    </row>
    <row r="15" spans="1:9" ht="15" x14ac:dyDescent="0.2">
      <c r="A15" s="59"/>
      <c r="B15" s="59"/>
      <c r="C15" s="59"/>
      <c r="D15" s="59"/>
      <c r="E15" s="187"/>
      <c r="F15" s="187"/>
    </row>
    <row r="16" spans="1:9" ht="15" x14ac:dyDescent="0.2">
      <c r="A16" s="59"/>
      <c r="B16" s="59"/>
      <c r="C16" s="59"/>
      <c r="D16" s="187"/>
      <c r="E16" s="187"/>
      <c r="F16" s="59"/>
    </row>
    <row r="17" spans="1:6" ht="15" x14ac:dyDescent="0.2">
      <c r="A17" s="500" t="s">
        <v>370</v>
      </c>
    </row>
    <row r="18" spans="1:6" ht="15" x14ac:dyDescent="0.2">
      <c r="A18" s="500" t="s">
        <v>404</v>
      </c>
    </row>
    <row r="19" spans="1:6" ht="15" x14ac:dyDescent="0.2">
      <c r="A19" s="500" t="s">
        <v>381</v>
      </c>
    </row>
    <row r="20" spans="1:6" ht="15" x14ac:dyDescent="0.2">
      <c r="A20" s="500" t="s">
        <v>426</v>
      </c>
    </row>
    <row r="21" spans="1:6" ht="15" x14ac:dyDescent="0.2">
      <c r="A21" s="500" t="s">
        <v>424</v>
      </c>
    </row>
    <row r="22" spans="1:6" ht="15" x14ac:dyDescent="0.2">
      <c r="A22" s="59"/>
    </row>
    <row r="23" spans="1:6" ht="20.25" x14ac:dyDescent="0.55000000000000004">
      <c r="B23" s="59"/>
      <c r="C23" s="61"/>
      <c r="D23" s="61"/>
      <c r="F23" s="62" t="s">
        <v>15</v>
      </c>
    </row>
    <row r="24" spans="1:6" ht="15.75" x14ac:dyDescent="0.25">
      <c r="B24" s="62" t="s">
        <v>17</v>
      </c>
      <c r="C24" s="62"/>
      <c r="D24" s="63" t="s">
        <v>9</v>
      </c>
      <c r="E24" s="62" t="s">
        <v>15</v>
      </c>
      <c r="F24" s="62" t="s">
        <v>136</v>
      </c>
    </row>
    <row r="25" spans="1:6" ht="20.25" x14ac:dyDescent="0.55000000000000004">
      <c r="A25" s="354" t="s">
        <v>385</v>
      </c>
      <c r="B25" s="64" t="s">
        <v>10</v>
      </c>
      <c r="C25" s="64" t="s">
        <v>18</v>
      </c>
      <c r="D25" s="64" t="s">
        <v>11</v>
      </c>
      <c r="E25" s="64" t="s">
        <v>18</v>
      </c>
      <c r="F25" s="64" t="s">
        <v>13</v>
      </c>
    </row>
    <row r="26" spans="1:6" ht="15" x14ac:dyDescent="0.2">
      <c r="A26" s="59" t="s">
        <v>22</v>
      </c>
      <c r="B26" s="59"/>
      <c r="C26" s="59"/>
      <c r="D26" s="59"/>
      <c r="E26" s="59"/>
      <c r="F26" s="59"/>
    </row>
    <row r="27" spans="1:6" ht="15" x14ac:dyDescent="0.2">
      <c r="A27" s="59" t="s">
        <v>23</v>
      </c>
      <c r="B27" s="426">
        <v>243</v>
      </c>
      <c r="C27" s="426">
        <v>243</v>
      </c>
      <c r="D27" s="426">
        <v>0</v>
      </c>
      <c r="E27" s="364">
        <v>0.05</v>
      </c>
      <c r="F27" s="364">
        <v>0</v>
      </c>
    </row>
    <row r="28" spans="1:6" ht="15" x14ac:dyDescent="0.2">
      <c r="A28" s="59" t="s">
        <v>242</v>
      </c>
      <c r="B28" s="59">
        <v>1406</v>
      </c>
      <c r="C28" s="59">
        <v>1557</v>
      </c>
      <c r="D28" s="59">
        <v>151</v>
      </c>
      <c r="E28" s="364">
        <v>0.3</v>
      </c>
      <c r="F28" s="364">
        <v>0.04</v>
      </c>
    </row>
    <row r="29" spans="1:6" ht="15" x14ac:dyDescent="0.2">
      <c r="A29" s="59" t="s">
        <v>24</v>
      </c>
      <c r="B29" s="59">
        <v>1093</v>
      </c>
      <c r="C29" s="59">
        <v>1170</v>
      </c>
      <c r="D29" s="59">
        <v>77</v>
      </c>
      <c r="E29" s="364">
        <v>0.23</v>
      </c>
      <c r="F29" s="364">
        <v>0.03</v>
      </c>
    </row>
    <row r="30" spans="1:6" ht="15" x14ac:dyDescent="0.2">
      <c r="A30" s="59" t="s">
        <v>25</v>
      </c>
      <c r="B30" s="59">
        <v>629</v>
      </c>
      <c r="C30" s="59">
        <v>669</v>
      </c>
      <c r="D30" s="59">
        <v>40</v>
      </c>
      <c r="E30" s="364">
        <v>0.13</v>
      </c>
      <c r="F30" s="287" t="s">
        <v>436</v>
      </c>
    </row>
    <row r="31" spans="1:6" ht="17.25" x14ac:dyDescent="0.35">
      <c r="A31" s="59" t="s">
        <v>26</v>
      </c>
      <c r="B31" s="201">
        <v>1446</v>
      </c>
      <c r="C31" s="201">
        <v>1493</v>
      </c>
      <c r="D31" s="201">
        <v>47</v>
      </c>
      <c r="E31" s="198" t="s">
        <v>451</v>
      </c>
      <c r="F31" s="198" t="s">
        <v>432</v>
      </c>
    </row>
    <row r="32" spans="1:6" ht="18" x14ac:dyDescent="0.4">
      <c r="A32" s="60" t="s">
        <v>152</v>
      </c>
      <c r="B32" s="176">
        <v>4817</v>
      </c>
      <c r="C32" s="176">
        <v>5132</v>
      </c>
      <c r="D32" s="176">
        <v>315</v>
      </c>
      <c r="E32" s="365" t="s">
        <v>433</v>
      </c>
      <c r="F32" s="365" t="s">
        <v>445</v>
      </c>
    </row>
    <row r="33" spans="1:1" ht="15" x14ac:dyDescent="0.2">
      <c r="A33" s="59"/>
    </row>
    <row r="34" spans="1:1" ht="15" x14ac:dyDescent="0.2">
      <c r="A34" s="59"/>
    </row>
    <row r="35" spans="1:1" ht="15" x14ac:dyDescent="0.2">
      <c r="A35" s="59"/>
    </row>
  </sheetData>
  <sheetProtection password="CBFD" sheet="1" objects="1" scenarios="1"/>
  <pageMargins left="0.7" right="0.7" top="0.75" bottom="0.25" header="0.3" footer="0.05"/>
  <pageSetup scale="75" orientation="landscape" r:id="rId1"/>
  <headerFooter>
    <oddHeader>&amp;R&amp;G</oddHeader>
    <oddFooter>&amp;CPage 26</oddFooter>
  </headerFooter>
  <drawing r:id="rId2"/>
  <legacyDrawingHF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50"/>
  <sheetViews>
    <sheetView topLeftCell="A13" zoomScale="80" zoomScaleNormal="80" workbookViewId="0"/>
  </sheetViews>
  <sheetFormatPr defaultRowHeight="12.75" x14ac:dyDescent="0.2"/>
  <cols>
    <col min="1" max="1" width="40.77734375" style="2" customWidth="1"/>
    <col min="2" max="2" width="12.6640625" style="2" customWidth="1"/>
    <col min="3" max="3" width="12.5546875" style="2" customWidth="1"/>
    <col min="4" max="6" width="12.6640625" style="2" customWidth="1"/>
    <col min="7" max="16384" width="8.88671875" style="2"/>
  </cols>
  <sheetData>
    <row r="1" spans="1:8" ht="18" customHeight="1" x14ac:dyDescent="0.25">
      <c r="A1" s="143" t="s">
        <v>35</v>
      </c>
    </row>
    <row r="2" spans="1:8" ht="18" x14ac:dyDescent="0.25">
      <c r="A2" s="143" t="s">
        <v>158</v>
      </c>
    </row>
    <row r="3" spans="1:8" ht="15" x14ac:dyDescent="0.2">
      <c r="A3" s="379" t="s">
        <v>12</v>
      </c>
    </row>
    <row r="4" spans="1:8" ht="15" x14ac:dyDescent="0.2">
      <c r="A4" s="379"/>
    </row>
    <row r="5" spans="1:8" ht="15" x14ac:dyDescent="0.2">
      <c r="A5" s="59"/>
      <c r="B5" s="59"/>
      <c r="C5" s="59"/>
      <c r="D5" s="187"/>
      <c r="E5" s="187"/>
      <c r="F5" s="59"/>
    </row>
    <row r="6" spans="1:8" ht="20.25" x14ac:dyDescent="0.55000000000000004">
      <c r="A6" s="295" t="s">
        <v>239</v>
      </c>
      <c r="B6" s="507" t="s">
        <v>412</v>
      </c>
      <c r="C6" s="507"/>
      <c r="D6" s="507"/>
      <c r="E6" s="507"/>
      <c r="F6" s="507"/>
    </row>
    <row r="7" spans="1:8" ht="15.75" x14ac:dyDescent="0.25">
      <c r="A7" s="59"/>
      <c r="B7" s="62" t="s">
        <v>17</v>
      </c>
      <c r="C7" s="62"/>
      <c r="D7" s="63" t="s">
        <v>9</v>
      </c>
      <c r="E7" s="63" t="s">
        <v>15</v>
      </c>
      <c r="F7" s="62" t="s">
        <v>315</v>
      </c>
    </row>
    <row r="8" spans="1:8" ht="20.25" x14ac:dyDescent="0.55000000000000004">
      <c r="A8" s="67" t="s">
        <v>241</v>
      </c>
      <c r="B8" s="66" t="s">
        <v>10</v>
      </c>
      <c r="C8" s="66" t="s">
        <v>18</v>
      </c>
      <c r="D8" s="66" t="s">
        <v>11</v>
      </c>
      <c r="E8" s="66" t="s">
        <v>18</v>
      </c>
      <c r="F8" s="66" t="s">
        <v>13</v>
      </c>
    </row>
    <row r="9" spans="1:8" ht="15" x14ac:dyDescent="0.2">
      <c r="A9" s="59" t="s">
        <v>22</v>
      </c>
      <c r="B9" s="59"/>
      <c r="C9" s="59"/>
      <c r="D9" s="59"/>
      <c r="E9" s="59"/>
      <c r="F9" s="59"/>
    </row>
    <row r="10" spans="1:8" ht="15" x14ac:dyDescent="0.2">
      <c r="A10" s="59" t="s">
        <v>23</v>
      </c>
      <c r="B10" s="426">
        <v>184</v>
      </c>
      <c r="C10" s="426">
        <v>183</v>
      </c>
      <c r="D10" s="426">
        <v>-1</v>
      </c>
      <c r="E10" s="364">
        <v>0.16</v>
      </c>
      <c r="F10" s="364">
        <v>0.02</v>
      </c>
      <c r="H10" s="199"/>
    </row>
    <row r="11" spans="1:8" ht="15" x14ac:dyDescent="0.2">
      <c r="A11" s="59" t="s">
        <v>242</v>
      </c>
      <c r="B11" s="59">
        <v>195</v>
      </c>
      <c r="C11" s="59">
        <v>212</v>
      </c>
      <c r="D11" s="59">
        <v>17</v>
      </c>
      <c r="E11" s="364">
        <v>0.19</v>
      </c>
      <c r="F11" s="364">
        <v>0.02</v>
      </c>
      <c r="H11" s="199"/>
    </row>
    <row r="12" spans="1:8" ht="15" x14ac:dyDescent="0.2">
      <c r="A12" s="59" t="s">
        <v>24</v>
      </c>
      <c r="B12" s="59">
        <v>333</v>
      </c>
      <c r="C12" s="59">
        <v>362</v>
      </c>
      <c r="D12" s="59">
        <v>29</v>
      </c>
      <c r="E12" s="364">
        <v>0.33</v>
      </c>
      <c r="F12" s="364">
        <v>0.04</v>
      </c>
      <c r="H12" s="199"/>
    </row>
    <row r="13" spans="1:8" ht="15" x14ac:dyDescent="0.2">
      <c r="A13" s="59" t="s">
        <v>25</v>
      </c>
      <c r="B13" s="357">
        <v>231</v>
      </c>
      <c r="C13" s="357">
        <v>246</v>
      </c>
      <c r="D13" s="357">
        <v>15</v>
      </c>
      <c r="E13" s="364">
        <v>0.22</v>
      </c>
      <c r="F13" s="364">
        <v>0.02</v>
      </c>
      <c r="H13" s="199"/>
    </row>
    <row r="14" spans="1:8" ht="17.25" x14ac:dyDescent="0.35">
      <c r="A14" s="59" t="s">
        <v>26</v>
      </c>
      <c r="B14" s="201">
        <v>107</v>
      </c>
      <c r="C14" s="201">
        <v>110</v>
      </c>
      <c r="D14" s="201">
        <v>3</v>
      </c>
      <c r="E14" s="198" t="s">
        <v>443</v>
      </c>
      <c r="F14" s="198" t="s">
        <v>430</v>
      </c>
    </row>
    <row r="15" spans="1:8" s="3" customFormat="1" ht="18" x14ac:dyDescent="0.4">
      <c r="A15" s="60" t="s">
        <v>3</v>
      </c>
      <c r="B15" s="176">
        <v>1050</v>
      </c>
      <c r="C15" s="176">
        <v>1113</v>
      </c>
      <c r="D15" s="176">
        <v>63</v>
      </c>
      <c r="E15" s="365" t="s">
        <v>433</v>
      </c>
      <c r="F15" s="365" t="s">
        <v>444</v>
      </c>
    </row>
    <row r="16" spans="1:8" ht="11.25" customHeight="1" x14ac:dyDescent="0.2">
      <c r="A16" s="59"/>
      <c r="B16" s="59"/>
      <c r="C16" s="59"/>
      <c r="D16" s="59"/>
      <c r="E16" s="188"/>
      <c r="F16" s="188"/>
    </row>
    <row r="17" spans="1:6" ht="20.25" x14ac:dyDescent="0.55000000000000004">
      <c r="A17" s="59"/>
      <c r="B17" s="507" t="s">
        <v>385</v>
      </c>
      <c r="C17" s="507"/>
      <c r="D17" s="507"/>
      <c r="E17" s="507"/>
      <c r="F17" s="507"/>
    </row>
    <row r="18" spans="1:6" ht="15.75" x14ac:dyDescent="0.25">
      <c r="A18" s="59"/>
      <c r="B18" s="62" t="s">
        <v>17</v>
      </c>
      <c r="C18" s="62"/>
      <c r="D18" s="63" t="s">
        <v>9</v>
      </c>
      <c r="E18" s="63" t="s">
        <v>15</v>
      </c>
      <c r="F18" s="62" t="s">
        <v>315</v>
      </c>
    </row>
    <row r="19" spans="1:6" ht="20.25" x14ac:dyDescent="0.55000000000000004">
      <c r="A19" s="67" t="s">
        <v>241</v>
      </c>
      <c r="B19" s="66" t="s">
        <v>10</v>
      </c>
      <c r="C19" s="66" t="s">
        <v>18</v>
      </c>
      <c r="D19" s="66" t="s">
        <v>11</v>
      </c>
      <c r="E19" s="66" t="s">
        <v>18</v>
      </c>
      <c r="F19" s="66" t="s">
        <v>13</v>
      </c>
    </row>
    <row r="20" spans="1:6" ht="15" x14ac:dyDescent="0.2">
      <c r="A20" s="59" t="s">
        <v>22</v>
      </c>
      <c r="B20" s="59"/>
      <c r="C20" s="59"/>
      <c r="D20" s="59"/>
      <c r="E20" s="59"/>
      <c r="F20" s="59"/>
    </row>
    <row r="21" spans="1:6" ht="15" x14ac:dyDescent="0.2">
      <c r="A21" s="59" t="s">
        <v>23</v>
      </c>
      <c r="B21" s="426">
        <v>192</v>
      </c>
      <c r="C21" s="426">
        <v>191</v>
      </c>
      <c r="D21" s="426">
        <v>-1</v>
      </c>
      <c r="E21" s="364">
        <v>0.17</v>
      </c>
      <c r="F21" s="364">
        <v>0.02</v>
      </c>
    </row>
    <row r="22" spans="1:6" ht="15" x14ac:dyDescent="0.2">
      <c r="A22" s="59" t="s">
        <v>242</v>
      </c>
      <c r="B22" s="59">
        <v>187</v>
      </c>
      <c r="C22" s="59">
        <v>202</v>
      </c>
      <c r="D22" s="59">
        <v>15</v>
      </c>
      <c r="E22" s="364">
        <v>0.17</v>
      </c>
      <c r="F22" s="364">
        <v>0.02</v>
      </c>
    </row>
    <row r="23" spans="1:6" ht="15" x14ac:dyDescent="0.2">
      <c r="A23" s="59" t="s">
        <v>24</v>
      </c>
      <c r="B23" s="59">
        <v>342</v>
      </c>
      <c r="C23" s="59">
        <v>361</v>
      </c>
      <c r="D23" s="59">
        <v>19</v>
      </c>
      <c r="E23" s="364">
        <v>0.31</v>
      </c>
      <c r="F23" s="364">
        <v>0.04</v>
      </c>
    </row>
    <row r="24" spans="1:6" ht="15" x14ac:dyDescent="0.2">
      <c r="A24" s="59" t="s">
        <v>25</v>
      </c>
      <c r="B24" s="357">
        <v>259</v>
      </c>
      <c r="C24" s="357">
        <v>272</v>
      </c>
      <c r="D24" s="357">
        <v>13</v>
      </c>
      <c r="E24" s="364">
        <v>0.23</v>
      </c>
      <c r="F24" s="364">
        <v>0.03</v>
      </c>
    </row>
    <row r="25" spans="1:6" ht="17.25" x14ac:dyDescent="0.35">
      <c r="A25" s="59" t="s">
        <v>26</v>
      </c>
      <c r="B25" s="201">
        <v>142</v>
      </c>
      <c r="C25" s="201">
        <v>144</v>
      </c>
      <c r="D25" s="201">
        <v>2</v>
      </c>
      <c r="E25" s="198" t="s">
        <v>445</v>
      </c>
      <c r="F25" s="198" t="s">
        <v>430</v>
      </c>
    </row>
    <row r="26" spans="1:6" ht="18" x14ac:dyDescent="0.4">
      <c r="A26" s="60" t="s">
        <v>3</v>
      </c>
      <c r="B26" s="176">
        <v>1122</v>
      </c>
      <c r="C26" s="176">
        <v>1170</v>
      </c>
      <c r="D26" s="176">
        <v>48</v>
      </c>
      <c r="E26" s="365" t="s">
        <v>433</v>
      </c>
      <c r="F26" s="365" t="s">
        <v>445</v>
      </c>
    </row>
    <row r="27" spans="1:6" ht="15.75" thickBot="1" x14ac:dyDescent="0.25">
      <c r="A27" s="466"/>
      <c r="B27" s="466"/>
      <c r="C27" s="466"/>
      <c r="D27" s="466"/>
      <c r="E27" s="467"/>
      <c r="F27" s="467"/>
    </row>
    <row r="28" spans="1:6" ht="15" x14ac:dyDescent="0.2">
      <c r="B28" s="59"/>
      <c r="C28" s="59"/>
      <c r="D28" s="59"/>
      <c r="E28" s="59"/>
      <c r="F28" s="59"/>
    </row>
    <row r="29" spans="1:6" ht="20.25" x14ac:dyDescent="0.55000000000000004">
      <c r="A29" s="295" t="s">
        <v>238</v>
      </c>
      <c r="B29" s="507" t="s">
        <v>412</v>
      </c>
      <c r="C29" s="507"/>
      <c r="D29" s="507"/>
      <c r="E29" s="507"/>
      <c r="F29" s="507"/>
    </row>
    <row r="30" spans="1:6" ht="15.75" x14ac:dyDescent="0.25">
      <c r="A30" s="59"/>
      <c r="B30" s="63" t="s">
        <v>17</v>
      </c>
      <c r="C30" s="63"/>
      <c r="D30" s="63" t="s">
        <v>9</v>
      </c>
      <c r="E30" s="63" t="s">
        <v>15</v>
      </c>
      <c r="F30" s="62" t="s">
        <v>315</v>
      </c>
    </row>
    <row r="31" spans="1:6" ht="20.25" x14ac:dyDescent="0.55000000000000004">
      <c r="A31" s="67" t="s">
        <v>241</v>
      </c>
      <c r="B31" s="66" t="s">
        <v>10</v>
      </c>
      <c r="C31" s="66" t="s">
        <v>18</v>
      </c>
      <c r="D31" s="66" t="s">
        <v>11</v>
      </c>
      <c r="E31" s="66" t="s">
        <v>18</v>
      </c>
      <c r="F31" s="66" t="s">
        <v>13</v>
      </c>
    </row>
    <row r="32" spans="1:6" ht="15" x14ac:dyDescent="0.2">
      <c r="A32" s="59" t="s">
        <v>22</v>
      </c>
      <c r="B32" s="59"/>
      <c r="C32" s="59"/>
      <c r="D32" s="59"/>
      <c r="E32" s="59"/>
      <c r="F32" s="59"/>
    </row>
    <row r="33" spans="1:6" ht="15" x14ac:dyDescent="0.2">
      <c r="A33" s="59" t="s">
        <v>23</v>
      </c>
      <c r="B33" s="426">
        <v>46</v>
      </c>
      <c r="C33" s="426">
        <v>47</v>
      </c>
      <c r="D33" s="426">
        <v>1</v>
      </c>
      <c r="E33" s="364">
        <v>0.01</v>
      </c>
      <c r="F33" s="364">
        <v>0</v>
      </c>
    </row>
    <row r="34" spans="1:6" ht="15" x14ac:dyDescent="0.2">
      <c r="A34" s="59" t="s">
        <v>242</v>
      </c>
      <c r="B34" s="59">
        <v>1174</v>
      </c>
      <c r="C34" s="59">
        <v>1308</v>
      </c>
      <c r="D34" s="59">
        <v>134</v>
      </c>
      <c r="E34" s="364">
        <v>0.37</v>
      </c>
      <c r="F34" s="364">
        <v>0.04</v>
      </c>
    </row>
    <row r="35" spans="1:6" ht="15" x14ac:dyDescent="0.2">
      <c r="A35" s="59" t="s">
        <v>24</v>
      </c>
      <c r="B35" s="59">
        <v>771</v>
      </c>
      <c r="C35" s="59">
        <v>847</v>
      </c>
      <c r="D35" s="59">
        <v>76</v>
      </c>
      <c r="E35" s="364">
        <v>0.24</v>
      </c>
      <c r="F35" s="364">
        <v>0.02</v>
      </c>
    </row>
    <row r="36" spans="1:6" ht="15" x14ac:dyDescent="0.2">
      <c r="A36" s="59" t="s">
        <v>25</v>
      </c>
      <c r="B36" s="357">
        <v>319</v>
      </c>
      <c r="C36" s="357">
        <v>349</v>
      </c>
      <c r="D36" s="357">
        <v>30</v>
      </c>
      <c r="E36" s="287" t="s">
        <v>443</v>
      </c>
      <c r="F36" s="364">
        <v>0.01</v>
      </c>
    </row>
    <row r="37" spans="1:6" ht="17.25" x14ac:dyDescent="0.35">
      <c r="A37" s="59" t="s">
        <v>26</v>
      </c>
      <c r="B37" s="201">
        <v>934</v>
      </c>
      <c r="C37" s="201">
        <v>975</v>
      </c>
      <c r="D37" s="201">
        <v>41</v>
      </c>
      <c r="E37" s="198" t="s">
        <v>446</v>
      </c>
      <c r="F37" s="198" t="s">
        <v>432</v>
      </c>
    </row>
    <row r="38" spans="1:6" s="3" customFormat="1" ht="18" x14ac:dyDescent="0.4">
      <c r="A38" s="60" t="s">
        <v>3</v>
      </c>
      <c r="B38" s="176">
        <v>3244</v>
      </c>
      <c r="C38" s="176">
        <v>3526</v>
      </c>
      <c r="D38" s="176">
        <v>282</v>
      </c>
      <c r="E38" s="365" t="s">
        <v>433</v>
      </c>
      <c r="F38" s="365" t="s">
        <v>443</v>
      </c>
    </row>
    <row r="39" spans="1:6" ht="11.25" customHeight="1" x14ac:dyDescent="0.2">
      <c r="A39" s="59"/>
      <c r="B39" s="59"/>
      <c r="C39" s="59"/>
      <c r="D39" s="59"/>
      <c r="F39" s="59"/>
    </row>
    <row r="40" spans="1:6" ht="20.25" x14ac:dyDescent="0.55000000000000004">
      <c r="B40" s="507" t="s">
        <v>385</v>
      </c>
      <c r="C40" s="507"/>
      <c r="D40" s="507"/>
      <c r="E40" s="507"/>
      <c r="F40" s="507"/>
    </row>
    <row r="41" spans="1:6" ht="15.75" x14ac:dyDescent="0.25">
      <c r="B41" s="63" t="s">
        <v>17</v>
      </c>
      <c r="C41" s="63"/>
      <c r="D41" s="63" t="s">
        <v>9</v>
      </c>
      <c r="E41" s="63" t="s">
        <v>15</v>
      </c>
      <c r="F41" s="62" t="s">
        <v>315</v>
      </c>
    </row>
    <row r="42" spans="1:6" ht="20.25" x14ac:dyDescent="0.55000000000000004">
      <c r="A42" s="67" t="s">
        <v>241</v>
      </c>
      <c r="B42" s="66" t="s">
        <v>10</v>
      </c>
      <c r="C42" s="66" t="s">
        <v>18</v>
      </c>
      <c r="D42" s="66" t="s">
        <v>11</v>
      </c>
      <c r="E42" s="66" t="s">
        <v>18</v>
      </c>
      <c r="F42" s="66" t="s">
        <v>13</v>
      </c>
    </row>
    <row r="43" spans="1:6" ht="15" x14ac:dyDescent="0.2">
      <c r="A43" s="59" t="s">
        <v>22</v>
      </c>
      <c r="B43" s="59"/>
      <c r="C43" s="59"/>
      <c r="D43" s="59"/>
      <c r="E43" s="59"/>
      <c r="F43" s="59"/>
    </row>
    <row r="44" spans="1:6" ht="15" x14ac:dyDescent="0.2">
      <c r="A44" s="59" t="s">
        <v>23</v>
      </c>
      <c r="B44" s="426">
        <v>51</v>
      </c>
      <c r="C44" s="426">
        <v>52</v>
      </c>
      <c r="D44" s="426">
        <v>1</v>
      </c>
      <c r="E44" s="364">
        <v>0.01</v>
      </c>
      <c r="F44" s="364">
        <v>0</v>
      </c>
    </row>
    <row r="45" spans="1:6" ht="15" x14ac:dyDescent="0.2">
      <c r="A45" s="59" t="s">
        <v>242</v>
      </c>
      <c r="B45" s="59">
        <v>1218</v>
      </c>
      <c r="C45" s="59">
        <v>1343</v>
      </c>
      <c r="D45" s="59">
        <v>125</v>
      </c>
      <c r="E45" s="364">
        <v>0.34</v>
      </c>
      <c r="F45" s="364">
        <v>0.04</v>
      </c>
    </row>
    <row r="46" spans="1:6" ht="15" x14ac:dyDescent="0.2">
      <c r="A46" s="59" t="s">
        <v>24</v>
      </c>
      <c r="B46" s="59">
        <v>751</v>
      </c>
      <c r="C46" s="59">
        <v>809</v>
      </c>
      <c r="D46" s="59">
        <v>58</v>
      </c>
      <c r="E46" s="364">
        <v>0.21000000000000002</v>
      </c>
      <c r="F46" s="364">
        <v>0.03</v>
      </c>
    </row>
    <row r="47" spans="1:6" ht="15" x14ac:dyDescent="0.2">
      <c r="A47" s="59" t="s">
        <v>25</v>
      </c>
      <c r="B47" s="357">
        <v>370</v>
      </c>
      <c r="C47" s="357">
        <v>397</v>
      </c>
      <c r="D47" s="357">
        <v>27</v>
      </c>
      <c r="E47" s="364">
        <v>0.1</v>
      </c>
      <c r="F47" s="364">
        <v>0.01</v>
      </c>
    </row>
    <row r="48" spans="1:6" ht="17.25" x14ac:dyDescent="0.35">
      <c r="A48" s="59" t="s">
        <v>26</v>
      </c>
      <c r="B48" s="201">
        <v>1304</v>
      </c>
      <c r="C48" s="201">
        <v>1349</v>
      </c>
      <c r="D48" s="201">
        <v>45</v>
      </c>
      <c r="E48" s="198" t="s">
        <v>447</v>
      </c>
      <c r="F48" s="198" t="s">
        <v>448</v>
      </c>
    </row>
    <row r="49" spans="1:6" ht="18" x14ac:dyDescent="0.4">
      <c r="A49" s="60" t="s">
        <v>3</v>
      </c>
      <c r="B49" s="176">
        <v>3694</v>
      </c>
      <c r="C49" s="176">
        <v>3950</v>
      </c>
      <c r="D49" s="176">
        <v>256</v>
      </c>
      <c r="E49" s="365" t="s">
        <v>433</v>
      </c>
      <c r="F49" s="365" t="s">
        <v>449</v>
      </c>
    </row>
    <row r="50" spans="1:6" ht="15" x14ac:dyDescent="0.2">
      <c r="B50" s="59"/>
      <c r="C50" s="59"/>
      <c r="D50" s="59"/>
      <c r="F50" s="59"/>
    </row>
  </sheetData>
  <sheetProtection password="CBFD" sheet="1" objects="1" scenarios="1"/>
  <mergeCells count="4">
    <mergeCell ref="B6:F6"/>
    <mergeCell ref="B17:F17"/>
    <mergeCell ref="B29:F29"/>
    <mergeCell ref="B40:F40"/>
  </mergeCells>
  <pageMargins left="0.7" right="0.7" top="0.75" bottom="0.25" header="0.3" footer="0.05"/>
  <pageSetup scale="70" orientation="landscape" r:id="rId1"/>
  <headerFooter>
    <oddHeader>&amp;R&amp;G</oddHeader>
    <oddFooter>&amp;CPage 27</oddFooter>
  </headerFooter>
  <drawing r:id="rId2"/>
  <legacyDrawingHF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43"/>
  <sheetViews>
    <sheetView zoomScale="80" zoomScaleNormal="80" workbookViewId="0"/>
  </sheetViews>
  <sheetFormatPr defaultRowHeight="12.75" x14ac:dyDescent="0.2"/>
  <cols>
    <col min="1" max="1" width="30.77734375" style="11" customWidth="1"/>
    <col min="2" max="6" width="12.77734375" style="11" customWidth="1"/>
    <col min="7" max="16384" width="8.88671875" style="11"/>
  </cols>
  <sheetData>
    <row r="1" spans="1:6" ht="18" customHeight="1" x14ac:dyDescent="0.25">
      <c r="A1" s="143" t="s">
        <v>35</v>
      </c>
    </row>
    <row r="2" spans="1:6" ht="18" x14ac:dyDescent="0.25">
      <c r="A2" s="143" t="s">
        <v>332</v>
      </c>
      <c r="B2" s="12"/>
      <c r="C2" s="12"/>
      <c r="D2" s="12"/>
      <c r="E2" s="12"/>
      <c r="F2" s="12"/>
    </row>
    <row r="3" spans="1:6" ht="15" x14ac:dyDescent="0.2">
      <c r="A3" s="379" t="s">
        <v>12</v>
      </c>
      <c r="B3" s="12"/>
      <c r="C3" s="12"/>
      <c r="D3" s="12"/>
      <c r="E3" s="12"/>
      <c r="F3" s="12"/>
    </row>
    <row r="4" spans="1:6" ht="15" x14ac:dyDescent="0.2">
      <c r="A4" s="379"/>
      <c r="B4" s="12"/>
      <c r="C4" s="12"/>
      <c r="D4" s="12"/>
      <c r="E4" s="12"/>
      <c r="F4" s="12"/>
    </row>
    <row r="5" spans="1:6" ht="12.75" customHeight="1" x14ac:dyDescent="0.2"/>
    <row r="6" spans="1:6" ht="20.25" x14ac:dyDescent="0.55000000000000004">
      <c r="A6" s="357"/>
      <c r="B6" s="507" t="s">
        <v>412</v>
      </c>
      <c r="C6" s="507"/>
      <c r="D6" s="507"/>
      <c r="E6" s="507"/>
      <c r="F6" s="67"/>
    </row>
    <row r="7" spans="1:6" ht="15.75" x14ac:dyDescent="0.25">
      <c r="A7" s="357"/>
      <c r="B7" s="63" t="s">
        <v>17</v>
      </c>
      <c r="C7" s="63"/>
      <c r="D7" s="63" t="s">
        <v>9</v>
      </c>
      <c r="E7" s="63" t="s">
        <v>15</v>
      </c>
    </row>
    <row r="8" spans="1:6" ht="20.25" x14ac:dyDescent="0.55000000000000004">
      <c r="A8" s="67" t="s">
        <v>313</v>
      </c>
      <c r="B8" s="66" t="s">
        <v>10</v>
      </c>
      <c r="C8" s="66" t="s">
        <v>18</v>
      </c>
      <c r="D8" s="66" t="s">
        <v>11</v>
      </c>
      <c r="E8" s="66" t="s">
        <v>18</v>
      </c>
    </row>
    <row r="9" spans="1:6" ht="15" x14ac:dyDescent="0.2">
      <c r="A9" s="357" t="s">
        <v>201</v>
      </c>
      <c r="B9" s="357"/>
      <c r="C9" s="357"/>
      <c r="D9" s="357"/>
      <c r="E9" s="357"/>
    </row>
    <row r="10" spans="1:6" ht="15" x14ac:dyDescent="0.2">
      <c r="A10" s="357" t="s">
        <v>27</v>
      </c>
      <c r="B10" s="425">
        <v>1320</v>
      </c>
      <c r="C10" s="425">
        <v>1368</v>
      </c>
      <c r="D10" s="425">
        <v>48</v>
      </c>
      <c r="E10" s="364">
        <v>0.28999999999999998</v>
      </c>
    </row>
    <row r="11" spans="1:6" ht="15" x14ac:dyDescent="0.2">
      <c r="A11" s="357" t="s">
        <v>28</v>
      </c>
      <c r="B11" s="357">
        <v>107</v>
      </c>
      <c r="C11" s="357">
        <v>111</v>
      </c>
      <c r="D11" s="357">
        <v>4</v>
      </c>
      <c r="E11" s="364">
        <v>0.02</v>
      </c>
    </row>
    <row r="12" spans="1:6" ht="15" x14ac:dyDescent="0.2">
      <c r="A12" s="357" t="s">
        <v>29</v>
      </c>
      <c r="B12" s="357">
        <v>253</v>
      </c>
      <c r="C12" s="357">
        <v>267</v>
      </c>
      <c r="D12" s="357">
        <v>14</v>
      </c>
      <c r="E12" s="364">
        <v>0.06</v>
      </c>
    </row>
    <row r="13" spans="1:6" ht="17.25" x14ac:dyDescent="0.35">
      <c r="A13" s="357" t="s">
        <v>30</v>
      </c>
      <c r="B13" s="65">
        <v>254</v>
      </c>
      <c r="C13" s="65">
        <v>269</v>
      </c>
      <c r="D13" s="65">
        <v>15</v>
      </c>
      <c r="E13" s="198" t="s">
        <v>438</v>
      </c>
    </row>
    <row r="14" spans="1:6" ht="15" x14ac:dyDescent="0.2">
      <c r="A14" s="357" t="s">
        <v>214</v>
      </c>
      <c r="B14" s="357">
        <v>1934</v>
      </c>
      <c r="C14" s="357">
        <v>2015</v>
      </c>
      <c r="D14" s="357">
        <v>81</v>
      </c>
      <c r="E14" s="202" t="s">
        <v>439</v>
      </c>
    </row>
    <row r="15" spans="1:6" ht="11.25" customHeight="1" x14ac:dyDescent="0.2">
      <c r="A15" s="357"/>
      <c r="B15" s="357"/>
      <c r="C15" s="357"/>
      <c r="D15" s="357"/>
      <c r="E15" s="175"/>
    </row>
    <row r="16" spans="1:6" ht="15" x14ac:dyDescent="0.2">
      <c r="A16" s="357" t="s">
        <v>31</v>
      </c>
      <c r="B16" s="357">
        <v>206</v>
      </c>
      <c r="C16" s="357">
        <v>209</v>
      </c>
      <c r="D16" s="357">
        <v>3</v>
      </c>
      <c r="E16" s="364">
        <v>0.04</v>
      </c>
    </row>
    <row r="17" spans="1:6" ht="15" x14ac:dyDescent="0.2">
      <c r="A17" s="357" t="s">
        <v>32</v>
      </c>
      <c r="B17" s="357">
        <v>271</v>
      </c>
      <c r="C17" s="357">
        <v>278</v>
      </c>
      <c r="D17" s="357">
        <v>7</v>
      </c>
      <c r="E17" s="364">
        <v>0.06</v>
      </c>
    </row>
    <row r="18" spans="1:6" ht="17.25" x14ac:dyDescent="0.35">
      <c r="A18" s="357" t="s">
        <v>33</v>
      </c>
      <c r="B18" s="65">
        <v>1884</v>
      </c>
      <c r="C18" s="65">
        <v>2150</v>
      </c>
      <c r="D18" s="65">
        <v>266</v>
      </c>
      <c r="E18" s="198" t="s">
        <v>440</v>
      </c>
    </row>
    <row r="19" spans="1:6" s="4" customFormat="1" ht="18" x14ac:dyDescent="0.4">
      <c r="A19" s="69" t="s">
        <v>3</v>
      </c>
      <c r="B19" s="176">
        <v>4295</v>
      </c>
      <c r="C19" s="176">
        <v>4652</v>
      </c>
      <c r="D19" s="176">
        <v>357</v>
      </c>
      <c r="E19" s="365" t="s">
        <v>433</v>
      </c>
    </row>
    <row r="20" spans="1:6" ht="15.75" customHeight="1" x14ac:dyDescent="0.2">
      <c r="A20" s="357"/>
      <c r="B20" s="357"/>
      <c r="C20" s="357"/>
      <c r="D20" s="357"/>
      <c r="E20" s="357"/>
      <c r="F20" s="357"/>
    </row>
    <row r="21" spans="1:6" ht="15.75" customHeight="1" x14ac:dyDescent="0.2">
      <c r="A21" s="357" t="s">
        <v>425</v>
      </c>
      <c r="B21" s="357"/>
      <c r="C21" s="357"/>
      <c r="D21" s="357"/>
      <c r="E21" s="357"/>
      <c r="F21" s="357"/>
    </row>
    <row r="22" spans="1:6" ht="15.75" customHeight="1" x14ac:dyDescent="0.2">
      <c r="A22" s="357"/>
      <c r="B22" s="357"/>
      <c r="C22" s="357"/>
      <c r="D22" s="357"/>
      <c r="E22" s="357"/>
      <c r="F22" s="357"/>
    </row>
    <row r="23" spans="1:6" ht="20.25" x14ac:dyDescent="0.55000000000000004">
      <c r="A23" s="357"/>
      <c r="B23" s="507" t="s">
        <v>385</v>
      </c>
      <c r="C23" s="507"/>
      <c r="D23" s="507"/>
      <c r="E23" s="507"/>
      <c r="F23" s="357"/>
    </row>
    <row r="24" spans="1:6" ht="15.75" customHeight="1" x14ac:dyDescent="0.25">
      <c r="A24" s="357"/>
      <c r="B24" s="63" t="s">
        <v>17</v>
      </c>
      <c r="C24" s="63"/>
      <c r="D24" s="63" t="s">
        <v>9</v>
      </c>
      <c r="E24" s="63" t="s">
        <v>15</v>
      </c>
      <c r="F24" s="357"/>
    </row>
    <row r="25" spans="1:6" ht="20.25" x14ac:dyDescent="0.55000000000000004">
      <c r="A25" s="67" t="s">
        <v>313</v>
      </c>
      <c r="B25" s="66" t="s">
        <v>10</v>
      </c>
      <c r="C25" s="66" t="s">
        <v>18</v>
      </c>
      <c r="D25" s="66" t="s">
        <v>11</v>
      </c>
      <c r="E25" s="66" t="s">
        <v>18</v>
      </c>
      <c r="F25" s="357"/>
    </row>
    <row r="26" spans="1:6" ht="15" x14ac:dyDescent="0.2">
      <c r="A26" s="357" t="s">
        <v>201</v>
      </c>
      <c r="B26" s="357"/>
      <c r="C26" s="357"/>
      <c r="D26" s="357"/>
      <c r="E26" s="357"/>
      <c r="F26" s="357"/>
    </row>
    <row r="27" spans="1:6" ht="15" x14ac:dyDescent="0.2">
      <c r="A27" s="357" t="s">
        <v>27</v>
      </c>
      <c r="B27" s="425">
        <v>1668</v>
      </c>
      <c r="C27" s="425">
        <v>1720</v>
      </c>
      <c r="D27" s="425">
        <v>52</v>
      </c>
      <c r="E27" s="364">
        <v>0.34</v>
      </c>
      <c r="F27" s="357"/>
    </row>
    <row r="28" spans="1:6" ht="15" x14ac:dyDescent="0.2">
      <c r="A28" s="357" t="s">
        <v>28</v>
      </c>
      <c r="B28" s="357">
        <v>164</v>
      </c>
      <c r="C28" s="357">
        <v>169</v>
      </c>
      <c r="D28" s="357">
        <v>5</v>
      </c>
      <c r="E28" s="364">
        <v>0.03</v>
      </c>
      <c r="F28" s="357"/>
    </row>
    <row r="29" spans="1:6" ht="15" x14ac:dyDescent="0.2">
      <c r="A29" s="357" t="s">
        <v>29</v>
      </c>
      <c r="B29" s="357">
        <v>256</v>
      </c>
      <c r="C29" s="357">
        <v>268</v>
      </c>
      <c r="D29" s="357">
        <v>12</v>
      </c>
      <c r="E29" s="364">
        <v>0.05</v>
      </c>
      <c r="F29" s="357"/>
    </row>
    <row r="30" spans="1:6" ht="17.25" x14ac:dyDescent="0.35">
      <c r="A30" s="357" t="s">
        <v>30</v>
      </c>
      <c r="B30" s="65">
        <v>274</v>
      </c>
      <c r="C30" s="65">
        <v>288</v>
      </c>
      <c r="D30" s="65">
        <v>14</v>
      </c>
      <c r="E30" s="198" t="s">
        <v>438</v>
      </c>
      <c r="F30" s="357"/>
    </row>
    <row r="31" spans="1:6" ht="15.75" customHeight="1" x14ac:dyDescent="0.2">
      <c r="A31" s="357" t="s">
        <v>214</v>
      </c>
      <c r="B31" s="357">
        <v>2362</v>
      </c>
      <c r="C31" s="357">
        <v>2445</v>
      </c>
      <c r="D31" s="357">
        <v>83</v>
      </c>
      <c r="E31" s="202" t="s">
        <v>441</v>
      </c>
      <c r="F31" s="357"/>
    </row>
    <row r="32" spans="1:6" ht="15.75" customHeight="1" x14ac:dyDescent="0.2">
      <c r="A32" s="357"/>
      <c r="B32" s="357"/>
      <c r="C32" s="357"/>
      <c r="D32" s="357"/>
      <c r="E32" s="175"/>
      <c r="F32" s="357"/>
    </row>
    <row r="33" spans="1:6" ht="15.75" customHeight="1" x14ac:dyDescent="0.2">
      <c r="A33" s="357" t="s">
        <v>31</v>
      </c>
      <c r="B33" s="357">
        <v>211</v>
      </c>
      <c r="C33" s="357">
        <v>212</v>
      </c>
      <c r="D33" s="357">
        <v>1</v>
      </c>
      <c r="E33" s="364">
        <v>0.04</v>
      </c>
      <c r="F33" s="357"/>
    </row>
    <row r="34" spans="1:6" ht="15.75" customHeight="1" x14ac:dyDescent="0.2">
      <c r="A34" s="357" t="s">
        <v>32</v>
      </c>
      <c r="B34" s="357">
        <v>330</v>
      </c>
      <c r="C34" s="357">
        <v>333</v>
      </c>
      <c r="D34" s="357">
        <v>3</v>
      </c>
      <c r="E34" s="364">
        <v>0.06</v>
      </c>
      <c r="F34" s="357"/>
    </row>
    <row r="35" spans="1:6" ht="15.75" customHeight="1" x14ac:dyDescent="0.35">
      <c r="A35" s="357" t="s">
        <v>33</v>
      </c>
      <c r="B35" s="65">
        <v>1914</v>
      </c>
      <c r="C35" s="65">
        <v>2142</v>
      </c>
      <c r="D35" s="65">
        <v>228</v>
      </c>
      <c r="E35" s="198" t="s">
        <v>442</v>
      </c>
      <c r="F35" s="357"/>
    </row>
    <row r="36" spans="1:6" ht="15.75" customHeight="1" x14ac:dyDescent="0.4">
      <c r="A36" s="69" t="s">
        <v>3</v>
      </c>
      <c r="B36" s="176">
        <v>4817</v>
      </c>
      <c r="C36" s="176">
        <v>5132</v>
      </c>
      <c r="D36" s="176">
        <v>315</v>
      </c>
      <c r="E36" s="365" t="s">
        <v>433</v>
      </c>
      <c r="F36" s="357"/>
    </row>
    <row r="37" spans="1:6" ht="15.75" customHeight="1" x14ac:dyDescent="0.2">
      <c r="A37" s="357"/>
      <c r="B37" s="357"/>
      <c r="C37" s="357"/>
      <c r="D37" s="357"/>
      <c r="E37" s="357"/>
      <c r="F37" s="357"/>
    </row>
    <row r="38" spans="1:6" ht="15.75" customHeight="1" x14ac:dyDescent="0.2">
      <c r="A38" s="357" t="s">
        <v>357</v>
      </c>
      <c r="B38" s="357"/>
      <c r="C38" s="357"/>
      <c r="D38" s="357"/>
      <c r="E38" s="357"/>
      <c r="F38" s="357"/>
    </row>
    <row r="39" spans="1:6" ht="15.75" customHeight="1" x14ac:dyDescent="0.2">
      <c r="A39" s="357"/>
      <c r="B39" s="357"/>
      <c r="C39" s="357"/>
      <c r="D39" s="357"/>
      <c r="E39" s="357"/>
      <c r="F39" s="357"/>
    </row>
    <row r="40" spans="1:6" ht="15" x14ac:dyDescent="0.2">
      <c r="A40" s="357" t="s">
        <v>369</v>
      </c>
      <c r="B40" s="68"/>
      <c r="C40" s="68"/>
      <c r="D40" s="68"/>
      <c r="E40" s="68"/>
      <c r="F40" s="68"/>
    </row>
    <row r="41" spans="1:6" ht="15" x14ac:dyDescent="0.2">
      <c r="A41" s="357"/>
      <c r="B41" s="357"/>
      <c r="C41" s="357"/>
      <c r="D41" s="357"/>
      <c r="E41" s="357"/>
      <c r="F41" s="357"/>
    </row>
    <row r="42" spans="1:6" ht="15.75" customHeight="1" x14ac:dyDescent="0.2">
      <c r="A42" s="357"/>
      <c r="B42" s="357"/>
      <c r="C42" s="357"/>
      <c r="D42" s="357"/>
      <c r="E42" s="357"/>
      <c r="F42" s="357"/>
    </row>
    <row r="43" spans="1:6" ht="15.75" customHeight="1" x14ac:dyDescent="0.2">
      <c r="A43" s="357"/>
      <c r="B43" s="357"/>
      <c r="C43" s="357"/>
      <c r="D43" s="357"/>
      <c r="E43" s="357"/>
      <c r="F43" s="357"/>
    </row>
  </sheetData>
  <sheetProtection password="CBFD" sheet="1" objects="1" scenarios="1"/>
  <mergeCells count="2">
    <mergeCell ref="B6:E6"/>
    <mergeCell ref="B23:E23"/>
  </mergeCells>
  <pageMargins left="0.7" right="0.7" top="0.75" bottom="0.25" header="0.3" footer="0.05"/>
  <pageSetup scale="73" orientation="landscape" r:id="rId1"/>
  <headerFooter>
    <oddHeader>&amp;R&amp;G</oddHeader>
    <oddFooter>&amp;CPage 28</oddFooter>
  </headerFooter>
  <drawing r:id="rId2"/>
  <legacyDrawingHF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48"/>
  <sheetViews>
    <sheetView zoomScale="80" zoomScaleNormal="80" workbookViewId="0"/>
  </sheetViews>
  <sheetFormatPr defaultRowHeight="12.75" x14ac:dyDescent="0.2"/>
  <cols>
    <col min="1" max="1" width="30.77734375" style="11" customWidth="1"/>
    <col min="2" max="10" width="11.5546875" style="11" customWidth="1"/>
    <col min="11" max="11" width="12.77734375" style="11" customWidth="1"/>
    <col min="12" max="16384" width="8.88671875" style="11"/>
  </cols>
  <sheetData>
    <row r="1" spans="1:11" ht="18" customHeight="1" x14ac:dyDescent="0.25">
      <c r="A1" s="143" t="s">
        <v>335</v>
      </c>
    </row>
    <row r="2" spans="1:11" ht="18" x14ac:dyDescent="0.25">
      <c r="A2" s="143" t="s">
        <v>35</v>
      </c>
    </row>
    <row r="3" spans="1:11" ht="18" x14ac:dyDescent="0.25">
      <c r="A3" s="143" t="s">
        <v>330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5" x14ac:dyDescent="0.2">
      <c r="A4" s="379" t="s">
        <v>12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5" x14ac:dyDescent="0.2">
      <c r="A5" s="379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2.75" customHeight="1" x14ac:dyDescent="0.2"/>
    <row r="7" spans="1:11" ht="20.25" x14ac:dyDescent="0.55000000000000004">
      <c r="A7" s="357"/>
      <c r="B7" s="507" t="s">
        <v>411</v>
      </c>
      <c r="C7" s="507"/>
      <c r="D7" s="507"/>
      <c r="E7" s="507"/>
      <c r="F7" s="507"/>
      <c r="G7" s="507"/>
      <c r="H7" s="507"/>
      <c r="I7" s="507"/>
      <c r="J7" s="507"/>
      <c r="K7" s="67"/>
    </row>
    <row r="8" spans="1:11" ht="20.25" x14ac:dyDescent="0.55000000000000004">
      <c r="A8" s="67" t="s">
        <v>313</v>
      </c>
      <c r="B8" s="66" t="s">
        <v>316</v>
      </c>
      <c r="C8" s="66" t="s">
        <v>317</v>
      </c>
      <c r="D8" s="66" t="s">
        <v>318</v>
      </c>
      <c r="E8" s="66" t="s">
        <v>319</v>
      </c>
      <c r="F8" s="66" t="s">
        <v>320</v>
      </c>
      <c r="G8" s="66" t="s">
        <v>321</v>
      </c>
      <c r="H8" s="66" t="s">
        <v>322</v>
      </c>
      <c r="I8" s="289" t="s">
        <v>3</v>
      </c>
      <c r="J8" s="66" t="s">
        <v>323</v>
      </c>
    </row>
    <row r="9" spans="1:11" ht="15" x14ac:dyDescent="0.2">
      <c r="A9" s="357" t="s">
        <v>201</v>
      </c>
      <c r="B9" s="357"/>
      <c r="C9" s="357"/>
      <c r="D9" s="357"/>
      <c r="E9" s="357"/>
      <c r="F9" s="357"/>
      <c r="G9" s="357"/>
      <c r="H9" s="357"/>
      <c r="I9" s="290"/>
      <c r="J9" s="357"/>
    </row>
    <row r="10" spans="1:11" ht="15" x14ac:dyDescent="0.2">
      <c r="A10" s="357" t="s">
        <v>27</v>
      </c>
      <c r="B10" s="425">
        <v>270</v>
      </c>
      <c r="C10" s="425">
        <v>1811</v>
      </c>
      <c r="D10" s="425">
        <v>157</v>
      </c>
      <c r="E10" s="425">
        <v>499</v>
      </c>
      <c r="F10" s="425">
        <v>869</v>
      </c>
      <c r="G10" s="425">
        <v>2418</v>
      </c>
      <c r="H10" s="425">
        <v>226</v>
      </c>
      <c r="I10" s="427">
        <v>6250</v>
      </c>
      <c r="J10" s="364">
        <v>0.17</v>
      </c>
    </row>
    <row r="11" spans="1:11" ht="15" x14ac:dyDescent="0.2">
      <c r="A11" s="357" t="s">
        <v>28</v>
      </c>
      <c r="B11" s="357">
        <v>36</v>
      </c>
      <c r="C11" s="357">
        <v>4563</v>
      </c>
      <c r="D11" s="357">
        <v>85</v>
      </c>
      <c r="E11" s="357">
        <v>93</v>
      </c>
      <c r="F11" s="357">
        <v>18</v>
      </c>
      <c r="G11" s="357">
        <v>2150</v>
      </c>
      <c r="H11" s="357">
        <v>1358</v>
      </c>
      <c r="I11" s="290">
        <v>8303</v>
      </c>
      <c r="J11" s="364">
        <v>0.22</v>
      </c>
    </row>
    <row r="12" spans="1:11" ht="15" x14ac:dyDescent="0.2">
      <c r="A12" s="357" t="s">
        <v>29</v>
      </c>
      <c r="B12" s="357">
        <v>0</v>
      </c>
      <c r="C12" s="357">
        <v>522</v>
      </c>
      <c r="D12" s="357">
        <v>14</v>
      </c>
      <c r="E12" s="357">
        <v>206</v>
      </c>
      <c r="F12" s="357">
        <v>61</v>
      </c>
      <c r="G12" s="357">
        <v>1705</v>
      </c>
      <c r="H12" s="357">
        <v>6685</v>
      </c>
      <c r="I12" s="290">
        <v>9193</v>
      </c>
      <c r="J12" s="364">
        <v>0.24</v>
      </c>
    </row>
    <row r="13" spans="1:11" ht="17.25" x14ac:dyDescent="0.35">
      <c r="A13" s="357" t="s">
        <v>30</v>
      </c>
      <c r="B13" s="65">
        <v>0</v>
      </c>
      <c r="C13" s="65">
        <v>51</v>
      </c>
      <c r="D13" s="65">
        <v>4</v>
      </c>
      <c r="E13" s="65">
        <v>183</v>
      </c>
      <c r="F13" s="65">
        <v>86</v>
      </c>
      <c r="G13" s="65">
        <v>838</v>
      </c>
      <c r="H13" s="65">
        <v>9122</v>
      </c>
      <c r="I13" s="291">
        <v>10284</v>
      </c>
      <c r="J13" s="198" t="s">
        <v>428</v>
      </c>
    </row>
    <row r="14" spans="1:11" ht="15" x14ac:dyDescent="0.2">
      <c r="A14" s="357" t="s">
        <v>243</v>
      </c>
      <c r="B14" s="357">
        <v>306</v>
      </c>
      <c r="C14" s="357">
        <v>6947</v>
      </c>
      <c r="D14" s="357">
        <v>260</v>
      </c>
      <c r="E14" s="357">
        <v>981</v>
      </c>
      <c r="F14" s="357">
        <v>1034</v>
      </c>
      <c r="G14" s="357">
        <v>7111</v>
      </c>
      <c r="H14" s="357">
        <v>17391</v>
      </c>
      <c r="I14" s="290">
        <v>34030</v>
      </c>
      <c r="J14" s="202" t="s">
        <v>429</v>
      </c>
    </row>
    <row r="15" spans="1:11" ht="11.25" customHeight="1" x14ac:dyDescent="0.2">
      <c r="A15" s="357"/>
      <c r="B15" s="357"/>
      <c r="C15" s="357"/>
      <c r="D15" s="357"/>
      <c r="E15" s="357"/>
      <c r="F15" s="357"/>
      <c r="G15" s="357"/>
      <c r="H15" s="357"/>
      <c r="I15" s="290"/>
      <c r="J15" s="175"/>
    </row>
    <row r="16" spans="1:11" ht="15" x14ac:dyDescent="0.2">
      <c r="A16" s="357" t="s">
        <v>324</v>
      </c>
      <c r="B16" s="357">
        <v>0</v>
      </c>
      <c r="C16" s="357">
        <v>4</v>
      </c>
      <c r="D16" s="357">
        <v>0</v>
      </c>
      <c r="E16" s="357">
        <v>185</v>
      </c>
      <c r="F16" s="357">
        <v>24</v>
      </c>
      <c r="G16" s="357">
        <v>1</v>
      </c>
      <c r="H16" s="357">
        <v>450</v>
      </c>
      <c r="I16" s="290">
        <v>664</v>
      </c>
      <c r="J16" s="364">
        <v>0.02</v>
      </c>
    </row>
    <row r="17" spans="1:11" ht="15" x14ac:dyDescent="0.2">
      <c r="A17" s="357" t="s">
        <v>325</v>
      </c>
      <c r="B17" s="357">
        <v>0</v>
      </c>
      <c r="C17" s="357">
        <v>5</v>
      </c>
      <c r="D17" s="357">
        <v>0</v>
      </c>
      <c r="E17" s="357">
        <v>266</v>
      </c>
      <c r="F17" s="357">
        <v>12</v>
      </c>
      <c r="G17" s="357">
        <v>0</v>
      </c>
      <c r="H17" s="357">
        <v>74</v>
      </c>
      <c r="I17" s="290">
        <v>357</v>
      </c>
      <c r="J17" s="364">
        <v>0.01</v>
      </c>
    </row>
    <row r="18" spans="1:11" ht="15" x14ac:dyDescent="0.2">
      <c r="A18" s="357" t="s">
        <v>326</v>
      </c>
      <c r="B18" s="357">
        <v>0</v>
      </c>
      <c r="C18" s="357">
        <v>8</v>
      </c>
      <c r="D18" s="357">
        <v>0</v>
      </c>
      <c r="E18" s="357">
        <v>989</v>
      </c>
      <c r="F18" s="357">
        <v>4</v>
      </c>
      <c r="G18" s="357">
        <v>3</v>
      </c>
      <c r="H18" s="357">
        <v>25</v>
      </c>
      <c r="I18" s="290">
        <v>1029</v>
      </c>
      <c r="J18" s="364">
        <v>0.03</v>
      </c>
    </row>
    <row r="19" spans="1:11" ht="17.25" x14ac:dyDescent="0.35">
      <c r="A19" s="357" t="s">
        <v>327</v>
      </c>
      <c r="B19" s="65">
        <v>0</v>
      </c>
      <c r="C19" s="65">
        <v>0</v>
      </c>
      <c r="D19" s="65">
        <v>0</v>
      </c>
      <c r="E19" s="65">
        <v>552</v>
      </c>
      <c r="F19" s="65">
        <v>0</v>
      </c>
      <c r="G19" s="65">
        <v>0</v>
      </c>
      <c r="H19" s="65">
        <v>0</v>
      </c>
      <c r="I19" s="291">
        <v>552</v>
      </c>
      <c r="J19" s="198" t="s">
        <v>430</v>
      </c>
    </row>
    <row r="20" spans="1:11" ht="15" x14ac:dyDescent="0.2">
      <c r="A20" s="357" t="s">
        <v>328</v>
      </c>
      <c r="B20" s="357">
        <v>0</v>
      </c>
      <c r="C20" s="357">
        <v>17</v>
      </c>
      <c r="D20" s="357">
        <v>0</v>
      </c>
      <c r="E20" s="357">
        <v>1992</v>
      </c>
      <c r="F20" s="357">
        <v>40</v>
      </c>
      <c r="G20" s="357">
        <v>4</v>
      </c>
      <c r="H20" s="357">
        <v>549</v>
      </c>
      <c r="I20" s="290">
        <v>2602</v>
      </c>
      <c r="J20" s="202" t="s">
        <v>431</v>
      </c>
    </row>
    <row r="21" spans="1:11" ht="15" x14ac:dyDescent="0.2">
      <c r="A21" s="357"/>
      <c r="B21" s="357"/>
      <c r="C21" s="357"/>
      <c r="D21" s="357"/>
      <c r="E21" s="357"/>
      <c r="F21" s="357"/>
      <c r="G21" s="357"/>
      <c r="H21" s="357"/>
      <c r="I21" s="290"/>
      <c r="J21" s="202"/>
    </row>
    <row r="22" spans="1:11" ht="17.25" x14ac:dyDescent="0.35">
      <c r="A22" s="288" t="s">
        <v>329</v>
      </c>
      <c r="B22" s="65">
        <v>8</v>
      </c>
      <c r="C22" s="65">
        <v>92</v>
      </c>
      <c r="D22" s="65">
        <v>0</v>
      </c>
      <c r="E22" s="65">
        <v>594</v>
      </c>
      <c r="F22" s="65">
        <v>11</v>
      </c>
      <c r="G22" s="65">
        <v>76</v>
      </c>
      <c r="H22" s="65">
        <v>430</v>
      </c>
      <c r="I22" s="291">
        <v>1211</v>
      </c>
      <c r="J22" s="198" t="s">
        <v>432</v>
      </c>
    </row>
    <row r="23" spans="1:11" ht="17.25" x14ac:dyDescent="0.35">
      <c r="A23" s="357"/>
      <c r="B23" s="65"/>
      <c r="C23" s="65"/>
      <c r="D23" s="65"/>
      <c r="E23" s="65"/>
      <c r="F23" s="65"/>
      <c r="G23" s="65"/>
      <c r="H23" s="65"/>
      <c r="I23" s="291"/>
      <c r="J23" s="198"/>
    </row>
    <row r="24" spans="1:11" s="4" customFormat="1" ht="18" x14ac:dyDescent="0.4">
      <c r="A24" s="69" t="s">
        <v>3</v>
      </c>
      <c r="B24" s="176">
        <v>314</v>
      </c>
      <c r="C24" s="176">
        <v>7056</v>
      </c>
      <c r="D24" s="176">
        <v>260</v>
      </c>
      <c r="E24" s="176">
        <v>3567</v>
      </c>
      <c r="F24" s="176">
        <v>1085</v>
      </c>
      <c r="G24" s="176">
        <v>7191</v>
      </c>
      <c r="H24" s="176">
        <v>18370</v>
      </c>
      <c r="I24" s="292">
        <v>37843</v>
      </c>
      <c r="J24" s="365" t="s">
        <v>433</v>
      </c>
    </row>
    <row r="25" spans="1:11" s="4" customFormat="1" ht="18" x14ac:dyDescent="0.4">
      <c r="A25" s="69"/>
      <c r="B25" s="176"/>
      <c r="C25" s="176"/>
      <c r="D25" s="176"/>
      <c r="E25" s="176"/>
      <c r="F25" s="176"/>
      <c r="G25" s="176"/>
      <c r="H25" s="176"/>
      <c r="I25" s="176"/>
      <c r="J25" s="365"/>
    </row>
    <row r="26" spans="1:11" ht="12.75" customHeight="1" x14ac:dyDescent="0.2"/>
    <row r="27" spans="1:11" ht="20.25" x14ac:dyDescent="0.55000000000000004">
      <c r="A27" s="357"/>
      <c r="B27" s="507" t="s">
        <v>386</v>
      </c>
      <c r="C27" s="507"/>
      <c r="D27" s="507"/>
      <c r="E27" s="507"/>
      <c r="F27" s="507"/>
      <c r="G27" s="507"/>
      <c r="H27" s="507"/>
      <c r="I27" s="507"/>
      <c r="J27" s="507"/>
      <c r="K27" s="67"/>
    </row>
    <row r="28" spans="1:11" ht="20.25" x14ac:dyDescent="0.55000000000000004">
      <c r="A28" s="67" t="s">
        <v>313</v>
      </c>
      <c r="B28" s="66" t="s">
        <v>316</v>
      </c>
      <c r="C28" s="66" t="s">
        <v>317</v>
      </c>
      <c r="D28" s="66" t="s">
        <v>318</v>
      </c>
      <c r="E28" s="66" t="s">
        <v>319</v>
      </c>
      <c r="F28" s="66" t="s">
        <v>320</v>
      </c>
      <c r="G28" s="66" t="s">
        <v>321</v>
      </c>
      <c r="H28" s="66" t="s">
        <v>322</v>
      </c>
      <c r="I28" s="289" t="s">
        <v>3</v>
      </c>
      <c r="J28" s="66" t="s">
        <v>323</v>
      </c>
    </row>
    <row r="29" spans="1:11" ht="15" x14ac:dyDescent="0.2">
      <c r="A29" s="357" t="s">
        <v>201</v>
      </c>
      <c r="B29" s="357"/>
      <c r="C29" s="357"/>
      <c r="D29" s="357"/>
      <c r="E29" s="357"/>
      <c r="F29" s="357"/>
      <c r="G29" s="357"/>
      <c r="H29" s="357"/>
      <c r="I29" s="290"/>
      <c r="J29" s="357"/>
    </row>
    <row r="30" spans="1:11" ht="15" x14ac:dyDescent="0.2">
      <c r="A30" s="357" t="s">
        <v>27</v>
      </c>
      <c r="B30" s="425">
        <v>299</v>
      </c>
      <c r="C30" s="425">
        <v>1727</v>
      </c>
      <c r="D30" s="425">
        <v>171</v>
      </c>
      <c r="E30" s="425">
        <v>508</v>
      </c>
      <c r="F30" s="425">
        <v>1213</v>
      </c>
      <c r="G30" s="425">
        <v>2053</v>
      </c>
      <c r="H30" s="425">
        <v>218</v>
      </c>
      <c r="I30" s="427">
        <v>6189</v>
      </c>
      <c r="J30" s="364">
        <v>0.18</v>
      </c>
    </row>
    <row r="31" spans="1:11" ht="15" x14ac:dyDescent="0.2">
      <c r="A31" s="357" t="s">
        <v>28</v>
      </c>
      <c r="B31" s="357">
        <v>41</v>
      </c>
      <c r="C31" s="357">
        <v>4388</v>
      </c>
      <c r="D31" s="357">
        <v>30</v>
      </c>
      <c r="E31" s="357">
        <v>127</v>
      </c>
      <c r="F31" s="357">
        <v>42</v>
      </c>
      <c r="G31" s="357">
        <v>1480</v>
      </c>
      <c r="H31" s="357">
        <v>1149</v>
      </c>
      <c r="I31" s="290">
        <v>7257</v>
      </c>
      <c r="J31" s="364">
        <v>0.21</v>
      </c>
    </row>
    <row r="32" spans="1:11" ht="15" x14ac:dyDescent="0.2">
      <c r="A32" s="357" t="s">
        <v>29</v>
      </c>
      <c r="B32" s="357">
        <v>0</v>
      </c>
      <c r="C32" s="357">
        <v>501</v>
      </c>
      <c r="D32" s="357">
        <v>55</v>
      </c>
      <c r="E32" s="357">
        <v>170</v>
      </c>
      <c r="F32" s="357">
        <v>98</v>
      </c>
      <c r="G32" s="357">
        <v>1593</v>
      </c>
      <c r="H32" s="357">
        <v>6070</v>
      </c>
      <c r="I32" s="290">
        <v>8487</v>
      </c>
      <c r="J32" s="364">
        <v>0.24</v>
      </c>
    </row>
    <row r="33" spans="1:10" ht="17.25" x14ac:dyDescent="0.35">
      <c r="A33" s="357" t="s">
        <v>30</v>
      </c>
      <c r="B33" s="65">
        <v>0</v>
      </c>
      <c r="C33" s="65">
        <v>69</v>
      </c>
      <c r="D33" s="65">
        <v>5</v>
      </c>
      <c r="E33" s="65">
        <v>202</v>
      </c>
      <c r="F33" s="65">
        <v>86</v>
      </c>
      <c r="G33" s="65">
        <v>813</v>
      </c>
      <c r="H33" s="65">
        <v>8018</v>
      </c>
      <c r="I33" s="291">
        <v>9193</v>
      </c>
      <c r="J33" s="198" t="s">
        <v>434</v>
      </c>
    </row>
    <row r="34" spans="1:10" ht="15" x14ac:dyDescent="0.2">
      <c r="A34" s="357" t="s">
        <v>243</v>
      </c>
      <c r="B34" s="357">
        <v>340</v>
      </c>
      <c r="C34" s="357">
        <v>6685</v>
      </c>
      <c r="D34" s="357">
        <v>261</v>
      </c>
      <c r="E34" s="357">
        <v>1007</v>
      </c>
      <c r="F34" s="357">
        <v>1439</v>
      </c>
      <c r="G34" s="357">
        <v>5939</v>
      </c>
      <c r="H34" s="357">
        <v>15455</v>
      </c>
      <c r="I34" s="290">
        <v>31126</v>
      </c>
      <c r="J34" s="202" t="s">
        <v>435</v>
      </c>
    </row>
    <row r="35" spans="1:10" ht="11.25" customHeight="1" x14ac:dyDescent="0.2">
      <c r="A35" s="357"/>
      <c r="B35" s="357"/>
      <c r="C35" s="357"/>
      <c r="D35" s="357"/>
      <c r="E35" s="357"/>
      <c r="F35" s="357"/>
      <c r="G35" s="357"/>
      <c r="H35" s="357"/>
      <c r="I35" s="290"/>
      <c r="J35" s="175"/>
    </row>
    <row r="36" spans="1:10" ht="15" x14ac:dyDescent="0.2">
      <c r="A36" s="357" t="s">
        <v>324</v>
      </c>
      <c r="B36" s="357">
        <v>0</v>
      </c>
      <c r="C36" s="357">
        <v>4</v>
      </c>
      <c r="D36" s="357">
        <v>0</v>
      </c>
      <c r="E36" s="357">
        <v>184</v>
      </c>
      <c r="F36" s="357">
        <v>29</v>
      </c>
      <c r="G36" s="357">
        <v>16</v>
      </c>
      <c r="H36" s="357">
        <v>462</v>
      </c>
      <c r="I36" s="290">
        <v>695</v>
      </c>
      <c r="J36" s="364">
        <v>0.02</v>
      </c>
    </row>
    <row r="37" spans="1:10" ht="15" x14ac:dyDescent="0.2">
      <c r="A37" s="357" t="s">
        <v>325</v>
      </c>
      <c r="B37" s="357">
        <v>0</v>
      </c>
      <c r="C37" s="357">
        <v>8</v>
      </c>
      <c r="D37" s="357">
        <v>0</v>
      </c>
      <c r="E37" s="357">
        <v>307</v>
      </c>
      <c r="F37" s="357">
        <v>25</v>
      </c>
      <c r="G37" s="357">
        <v>1</v>
      </c>
      <c r="H37" s="357">
        <v>104</v>
      </c>
      <c r="I37" s="290">
        <v>445</v>
      </c>
      <c r="J37" s="364">
        <v>0.01</v>
      </c>
    </row>
    <row r="38" spans="1:10" ht="15" x14ac:dyDescent="0.2">
      <c r="A38" s="357" t="s">
        <v>326</v>
      </c>
      <c r="B38" s="357">
        <v>0</v>
      </c>
      <c r="C38" s="357">
        <v>11</v>
      </c>
      <c r="D38" s="357">
        <v>0</v>
      </c>
      <c r="E38" s="357">
        <v>963</v>
      </c>
      <c r="F38" s="357">
        <v>0</v>
      </c>
      <c r="G38" s="357">
        <v>3</v>
      </c>
      <c r="H38" s="357">
        <v>32</v>
      </c>
      <c r="I38" s="290">
        <v>1009</v>
      </c>
      <c r="J38" s="364">
        <v>0.03</v>
      </c>
    </row>
    <row r="39" spans="1:10" ht="17.25" x14ac:dyDescent="0.35">
      <c r="A39" s="357" t="s">
        <v>327</v>
      </c>
      <c r="B39" s="65">
        <v>0</v>
      </c>
      <c r="C39" s="65">
        <v>0</v>
      </c>
      <c r="D39" s="65">
        <v>0</v>
      </c>
      <c r="E39" s="65">
        <v>679</v>
      </c>
      <c r="F39" s="65">
        <v>0</v>
      </c>
      <c r="G39" s="65">
        <v>0</v>
      </c>
      <c r="H39" s="65">
        <v>0</v>
      </c>
      <c r="I39" s="291">
        <v>679</v>
      </c>
      <c r="J39" s="198" t="s">
        <v>436</v>
      </c>
    </row>
    <row r="40" spans="1:10" ht="15" x14ac:dyDescent="0.2">
      <c r="A40" s="357" t="s">
        <v>328</v>
      </c>
      <c r="B40" s="357">
        <v>0</v>
      </c>
      <c r="C40" s="357">
        <v>23</v>
      </c>
      <c r="D40" s="357">
        <v>0</v>
      </c>
      <c r="E40" s="357">
        <v>2133</v>
      </c>
      <c r="F40" s="357">
        <v>54</v>
      </c>
      <c r="G40" s="357">
        <v>20</v>
      </c>
      <c r="H40" s="357">
        <v>598</v>
      </c>
      <c r="I40" s="290">
        <v>2828</v>
      </c>
      <c r="J40" s="202" t="s">
        <v>437</v>
      </c>
    </row>
    <row r="41" spans="1:10" ht="15" x14ac:dyDescent="0.2">
      <c r="A41" s="357"/>
      <c r="B41" s="357"/>
      <c r="C41" s="357"/>
      <c r="D41" s="357"/>
      <c r="E41" s="357"/>
      <c r="F41" s="357"/>
      <c r="G41" s="357"/>
      <c r="H41" s="357"/>
      <c r="I41" s="290"/>
      <c r="J41" s="202"/>
    </row>
    <row r="42" spans="1:10" ht="17.25" x14ac:dyDescent="0.35">
      <c r="A42" s="288" t="s">
        <v>329</v>
      </c>
      <c r="B42" s="65">
        <v>8</v>
      </c>
      <c r="C42" s="65">
        <v>100</v>
      </c>
      <c r="D42" s="65">
        <v>0</v>
      </c>
      <c r="E42" s="65">
        <v>499</v>
      </c>
      <c r="F42" s="65">
        <v>0</v>
      </c>
      <c r="G42" s="65">
        <v>0</v>
      </c>
      <c r="H42" s="65">
        <v>342</v>
      </c>
      <c r="I42" s="291">
        <v>949</v>
      </c>
      <c r="J42" s="198" t="s">
        <v>432</v>
      </c>
    </row>
    <row r="43" spans="1:10" ht="17.25" x14ac:dyDescent="0.35">
      <c r="A43" s="357"/>
      <c r="B43" s="65"/>
      <c r="C43" s="65"/>
      <c r="D43" s="65"/>
      <c r="E43" s="65"/>
      <c r="F43" s="65"/>
      <c r="G43" s="65"/>
      <c r="H43" s="65"/>
      <c r="I43" s="291"/>
      <c r="J43" s="198"/>
    </row>
    <row r="44" spans="1:10" s="4" customFormat="1" ht="18" x14ac:dyDescent="0.4">
      <c r="A44" s="69" t="s">
        <v>3</v>
      </c>
      <c r="B44" s="176">
        <v>348</v>
      </c>
      <c r="C44" s="176">
        <v>6808</v>
      </c>
      <c r="D44" s="176">
        <v>261</v>
      </c>
      <c r="E44" s="176">
        <v>3639</v>
      </c>
      <c r="F44" s="176">
        <v>1493</v>
      </c>
      <c r="G44" s="176">
        <v>5959</v>
      </c>
      <c r="H44" s="176">
        <v>16395</v>
      </c>
      <c r="I44" s="292">
        <v>34903</v>
      </c>
      <c r="J44" s="365" t="s">
        <v>433</v>
      </c>
    </row>
    <row r="46" spans="1:10" ht="15" x14ac:dyDescent="0.2">
      <c r="A46" s="357"/>
    </row>
    <row r="47" spans="1:10" ht="15" x14ac:dyDescent="0.2">
      <c r="A47" s="357" t="s">
        <v>369</v>
      </c>
    </row>
    <row r="48" spans="1:10" ht="15" x14ac:dyDescent="0.2">
      <c r="A48" s="357"/>
    </row>
  </sheetData>
  <sheetProtection password="CBFD" sheet="1" objects="1" scenarios="1"/>
  <mergeCells count="2">
    <mergeCell ref="B27:J27"/>
    <mergeCell ref="B7:J7"/>
  </mergeCells>
  <pageMargins left="0.7" right="0.7" top="0.75" bottom="0.25" header="0.3" footer="0.05"/>
  <pageSetup scale="75" orientation="landscape" r:id="rId1"/>
  <headerFooter>
    <oddHeader>&amp;R&amp;G</oddHeader>
    <oddFooter>&amp;CPage 29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Y48"/>
  <sheetViews>
    <sheetView zoomScale="80" zoomScaleNormal="80" workbookViewId="0"/>
  </sheetViews>
  <sheetFormatPr defaultRowHeight="15" x14ac:dyDescent="0.2"/>
  <cols>
    <col min="1" max="1" width="50.88671875" style="265" customWidth="1"/>
    <col min="2" max="6" width="10.88671875" style="265" customWidth="1"/>
    <col min="7" max="8" width="10.88671875" style="265" hidden="1" customWidth="1"/>
    <col min="9" max="11" width="10.77734375" style="265" hidden="1" customWidth="1"/>
    <col min="12" max="12" width="1.77734375" style="265" customWidth="1"/>
    <col min="13" max="14" width="10.88671875" style="265" customWidth="1"/>
    <col min="15" max="15" width="10.88671875" style="265" hidden="1" customWidth="1"/>
    <col min="16" max="16" width="1.77734375" style="265" hidden="1" customWidth="1"/>
    <col min="17" max="18" width="10.88671875" style="265" hidden="1" customWidth="1"/>
    <col min="19" max="19" width="1.77734375" style="265" hidden="1" customWidth="1"/>
    <col min="20" max="21" width="10.88671875" style="265" hidden="1" customWidth="1"/>
    <col min="22" max="22" width="10.44140625" style="265" hidden="1" customWidth="1"/>
    <col min="23" max="16384" width="8.88671875" style="265"/>
  </cols>
  <sheetData>
    <row r="1" spans="1:25" ht="18" customHeight="1" x14ac:dyDescent="0.3">
      <c r="A1" s="121" t="s">
        <v>35</v>
      </c>
      <c r="V1" s="431"/>
    </row>
    <row r="2" spans="1:25" ht="18" x14ac:dyDescent="0.25">
      <c r="A2" s="121" t="s">
        <v>45</v>
      </c>
    </row>
    <row r="3" spans="1:25" x14ac:dyDescent="0.2">
      <c r="A3" s="168" t="s">
        <v>137</v>
      </c>
    </row>
    <row r="5" spans="1:25" ht="15.75" x14ac:dyDescent="0.25">
      <c r="B5" s="502" t="s">
        <v>1</v>
      </c>
      <c r="C5" s="502"/>
      <c r="D5" s="502"/>
      <c r="E5" s="502"/>
      <c r="F5" s="502"/>
      <c r="G5" s="486"/>
      <c r="H5" s="486"/>
      <c r="I5" s="486"/>
      <c r="J5" s="486"/>
      <c r="K5" s="81"/>
      <c r="L5" s="337"/>
      <c r="M5" s="502" t="s">
        <v>5</v>
      </c>
      <c r="N5" s="502"/>
      <c r="O5" s="81"/>
      <c r="P5" s="13"/>
      <c r="Q5" s="358" t="s">
        <v>6</v>
      </c>
      <c r="R5" s="81"/>
      <c r="S5" s="337"/>
      <c r="T5" s="502" t="s">
        <v>2</v>
      </c>
      <c r="U5" s="502"/>
      <c r="V5" s="486"/>
    </row>
    <row r="6" spans="1:25" ht="20.25" x14ac:dyDescent="0.55000000000000004">
      <c r="A6" s="432"/>
      <c r="B6" s="311" t="s">
        <v>408</v>
      </c>
      <c r="C6" s="311" t="s">
        <v>400</v>
      </c>
      <c r="D6" s="311" t="s">
        <v>351</v>
      </c>
      <c r="E6" s="311" t="s">
        <v>350</v>
      </c>
      <c r="F6" s="311" t="s">
        <v>349</v>
      </c>
      <c r="G6" s="311" t="s">
        <v>352</v>
      </c>
      <c r="H6" s="311" t="s">
        <v>300</v>
      </c>
      <c r="I6" s="311" t="s">
        <v>301</v>
      </c>
      <c r="J6" s="311" t="s">
        <v>302</v>
      </c>
      <c r="K6" s="311" t="s">
        <v>303</v>
      </c>
      <c r="L6" s="337"/>
      <c r="M6" s="311" t="s">
        <v>408</v>
      </c>
      <c r="N6" s="311" t="s">
        <v>349</v>
      </c>
      <c r="O6" s="311" t="s">
        <v>302</v>
      </c>
      <c r="P6" s="13"/>
      <c r="Q6" s="311">
        <v>42643</v>
      </c>
      <c r="R6" s="311">
        <v>42277</v>
      </c>
      <c r="S6" s="46"/>
      <c r="T6" s="311" t="s">
        <v>351</v>
      </c>
      <c r="U6" s="311" t="s">
        <v>300</v>
      </c>
      <c r="V6" s="311" t="s">
        <v>262</v>
      </c>
    </row>
    <row r="7" spans="1:25" x14ac:dyDescent="0.2"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P7" s="363"/>
      <c r="S7" s="363"/>
    </row>
    <row r="8" spans="1:25" ht="7.5" customHeight="1" x14ac:dyDescent="0.2">
      <c r="A8" s="433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434"/>
      <c r="N8" s="434"/>
      <c r="O8" s="434"/>
      <c r="P8" s="177"/>
      <c r="Q8" s="434"/>
      <c r="R8" s="434"/>
      <c r="S8" s="177"/>
      <c r="T8" s="434"/>
      <c r="U8" s="434"/>
      <c r="V8" s="435"/>
      <c r="W8" s="436"/>
    </row>
    <row r="9" spans="1:25" ht="15.75" x14ac:dyDescent="0.25">
      <c r="A9" s="437" t="s">
        <v>93</v>
      </c>
      <c r="B9" s="361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438"/>
      <c r="N9" s="438"/>
      <c r="O9" s="438"/>
      <c r="P9" s="361"/>
      <c r="Q9" s="438"/>
      <c r="R9" s="438"/>
      <c r="S9" s="361"/>
      <c r="T9" s="438"/>
      <c r="U9" s="438"/>
      <c r="V9" s="439"/>
      <c r="W9" s="436"/>
    </row>
    <row r="10" spans="1:25" x14ac:dyDescent="0.2">
      <c r="A10" s="440" t="s">
        <v>114</v>
      </c>
      <c r="B10" s="264">
        <v>145</v>
      </c>
      <c r="C10" s="264">
        <v>153</v>
      </c>
      <c r="D10" s="264">
        <v>385</v>
      </c>
      <c r="E10" s="264">
        <v>109</v>
      </c>
      <c r="F10" s="264">
        <v>54</v>
      </c>
      <c r="G10" s="264">
        <v>101</v>
      </c>
      <c r="H10" s="264">
        <v>129</v>
      </c>
      <c r="I10" s="264">
        <v>63</v>
      </c>
      <c r="J10" s="264">
        <v>141</v>
      </c>
      <c r="K10" s="264">
        <v>19</v>
      </c>
      <c r="L10" s="264"/>
      <c r="M10" s="264">
        <v>298</v>
      </c>
      <c r="N10" s="264">
        <v>155</v>
      </c>
      <c r="O10" s="264">
        <v>160</v>
      </c>
      <c r="P10" s="313"/>
      <c r="Q10" s="264">
        <v>264</v>
      </c>
      <c r="R10" s="264">
        <v>223</v>
      </c>
      <c r="S10" s="438"/>
      <c r="T10" s="264">
        <v>649</v>
      </c>
      <c r="U10" s="264">
        <v>352</v>
      </c>
      <c r="V10" s="439">
        <v>452</v>
      </c>
      <c r="W10" s="436"/>
    </row>
    <row r="11" spans="1:25" x14ac:dyDescent="0.2">
      <c r="A11" s="440" t="s">
        <v>54</v>
      </c>
      <c r="B11" s="313">
        <v>145</v>
      </c>
      <c r="C11" s="313">
        <v>151</v>
      </c>
      <c r="D11" s="313">
        <v>176</v>
      </c>
      <c r="E11" s="313">
        <v>134</v>
      </c>
      <c r="F11" s="313">
        <v>113</v>
      </c>
      <c r="G11" s="313">
        <v>111</v>
      </c>
      <c r="H11" s="313">
        <v>136</v>
      </c>
      <c r="I11" s="313">
        <v>123</v>
      </c>
      <c r="J11" s="313">
        <v>115</v>
      </c>
      <c r="K11" s="313">
        <v>112</v>
      </c>
      <c r="L11" s="313"/>
      <c r="M11" s="313">
        <v>296</v>
      </c>
      <c r="N11" s="313">
        <v>224</v>
      </c>
      <c r="O11" s="313">
        <v>227</v>
      </c>
      <c r="P11" s="34"/>
      <c r="Q11" s="313">
        <v>358</v>
      </c>
      <c r="R11" s="313">
        <v>350</v>
      </c>
      <c r="S11" s="34"/>
      <c r="T11" s="313">
        <v>534</v>
      </c>
      <c r="U11" s="313">
        <v>486</v>
      </c>
      <c r="V11" s="441">
        <v>439</v>
      </c>
      <c r="W11" s="436"/>
    </row>
    <row r="12" spans="1:25" x14ac:dyDescent="0.2">
      <c r="A12" s="440" t="s">
        <v>62</v>
      </c>
      <c r="B12" s="313">
        <v>58618</v>
      </c>
      <c r="C12" s="313">
        <v>57464</v>
      </c>
      <c r="D12" s="313">
        <v>55072</v>
      </c>
      <c r="E12" s="313">
        <v>54845</v>
      </c>
      <c r="F12" s="313">
        <v>52733</v>
      </c>
      <c r="G12" s="313">
        <v>51038</v>
      </c>
      <c r="H12" s="313">
        <v>49837</v>
      </c>
      <c r="I12" s="313">
        <v>50540</v>
      </c>
      <c r="J12" s="313">
        <v>49403</v>
      </c>
      <c r="K12" s="313">
        <v>48285</v>
      </c>
      <c r="L12" s="313"/>
      <c r="M12" s="313">
        <v>58618</v>
      </c>
      <c r="N12" s="313">
        <v>52733</v>
      </c>
      <c r="O12" s="313">
        <v>49403</v>
      </c>
      <c r="P12" s="313"/>
      <c r="Q12" s="313">
        <v>54845</v>
      </c>
      <c r="R12" s="313">
        <v>50540</v>
      </c>
      <c r="S12" s="313"/>
      <c r="T12" s="313">
        <v>55072</v>
      </c>
      <c r="U12" s="313">
        <v>49837</v>
      </c>
      <c r="V12" s="439">
        <v>47513</v>
      </c>
      <c r="W12" s="436"/>
    </row>
    <row r="13" spans="1:25" x14ac:dyDescent="0.2">
      <c r="A13" s="440" t="s">
        <v>167</v>
      </c>
      <c r="B13" s="313">
        <v>4837</v>
      </c>
      <c r="C13" s="313">
        <v>4815</v>
      </c>
      <c r="D13" s="313">
        <v>4617</v>
      </c>
      <c r="E13" s="313">
        <v>4487</v>
      </c>
      <c r="F13" s="313">
        <v>4356</v>
      </c>
      <c r="G13" s="313">
        <v>4325</v>
      </c>
      <c r="H13" s="313">
        <v>4313</v>
      </c>
      <c r="I13" s="313">
        <v>4277</v>
      </c>
      <c r="J13" s="313">
        <v>4345</v>
      </c>
      <c r="K13" s="313">
        <v>4267</v>
      </c>
      <c r="L13" s="313"/>
      <c r="M13" s="313">
        <v>4837</v>
      </c>
      <c r="N13" s="313">
        <v>4356</v>
      </c>
      <c r="O13" s="313">
        <v>4345</v>
      </c>
      <c r="P13" s="313"/>
      <c r="Q13" s="313">
        <v>4487</v>
      </c>
      <c r="R13" s="313">
        <v>4277</v>
      </c>
      <c r="S13" s="313"/>
      <c r="T13" s="313">
        <v>4617</v>
      </c>
      <c r="U13" s="313">
        <v>4313</v>
      </c>
      <c r="V13" s="439">
        <v>4277</v>
      </c>
      <c r="W13" s="436"/>
      <c r="Y13" s="498"/>
    </row>
    <row r="14" spans="1:25" x14ac:dyDescent="0.2">
      <c r="A14" s="440" t="s">
        <v>223</v>
      </c>
      <c r="B14" s="313">
        <v>1130</v>
      </c>
      <c r="C14" s="313">
        <v>1027</v>
      </c>
      <c r="D14" s="313">
        <v>1083</v>
      </c>
      <c r="E14" s="313">
        <v>1268</v>
      </c>
      <c r="F14" s="313">
        <v>1056</v>
      </c>
      <c r="G14" s="313">
        <v>979</v>
      </c>
      <c r="H14" s="313">
        <v>1056</v>
      </c>
      <c r="I14" s="313">
        <v>1319</v>
      </c>
      <c r="J14" s="313">
        <v>1026</v>
      </c>
      <c r="K14" s="313">
        <v>926</v>
      </c>
      <c r="L14" s="313"/>
      <c r="M14" s="313">
        <v>2157</v>
      </c>
      <c r="N14" s="313">
        <v>2035</v>
      </c>
      <c r="O14" s="313">
        <v>1952</v>
      </c>
      <c r="P14" s="313"/>
      <c r="Q14" s="313">
        <v>3303</v>
      </c>
      <c r="R14" s="313">
        <v>3271</v>
      </c>
      <c r="S14" s="438"/>
      <c r="T14" s="438">
        <v>4386</v>
      </c>
      <c r="U14" s="438">
        <v>4327</v>
      </c>
      <c r="V14" s="439">
        <v>4020</v>
      </c>
      <c r="W14" s="436"/>
    </row>
    <row r="15" spans="1:25" ht="15" customHeight="1" x14ac:dyDescent="0.2">
      <c r="A15" s="440" t="s">
        <v>96</v>
      </c>
      <c r="B15" s="313">
        <v>1266</v>
      </c>
      <c r="C15" s="313">
        <v>1290</v>
      </c>
      <c r="D15" s="313">
        <v>1111</v>
      </c>
      <c r="E15" s="313">
        <v>941</v>
      </c>
      <c r="F15" s="313">
        <v>1098</v>
      </c>
      <c r="G15" s="313">
        <v>1285</v>
      </c>
      <c r="H15" s="313">
        <v>1107</v>
      </c>
      <c r="I15" s="313">
        <v>1321</v>
      </c>
      <c r="J15" s="313">
        <v>899</v>
      </c>
      <c r="K15" s="313">
        <v>813</v>
      </c>
      <c r="L15" s="313"/>
      <c r="M15" s="313">
        <v>2556</v>
      </c>
      <c r="N15" s="313">
        <v>2383</v>
      </c>
      <c r="O15" s="313">
        <v>1712</v>
      </c>
      <c r="P15" s="313"/>
      <c r="Q15" s="313">
        <v>3324</v>
      </c>
      <c r="R15" s="313">
        <v>3033</v>
      </c>
      <c r="S15" s="438"/>
      <c r="T15" s="438">
        <v>4435</v>
      </c>
      <c r="U15" s="438">
        <v>4140</v>
      </c>
      <c r="V15" s="439">
        <v>3696</v>
      </c>
      <c r="W15" s="436"/>
    </row>
    <row r="16" spans="1:25" ht="7.5" customHeight="1" x14ac:dyDescent="0.2">
      <c r="A16" s="442"/>
      <c r="B16" s="443"/>
      <c r="C16" s="443"/>
      <c r="D16" s="443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443"/>
      <c r="T16" s="443"/>
      <c r="U16" s="443"/>
      <c r="V16" s="444"/>
      <c r="W16" s="436"/>
    </row>
    <row r="17" spans="1:24" x14ac:dyDescent="0.2">
      <c r="A17" s="399"/>
      <c r="E17" s="355"/>
      <c r="F17" s="355"/>
      <c r="G17" s="355"/>
      <c r="H17" s="355"/>
      <c r="I17" s="355"/>
      <c r="J17" s="355"/>
      <c r="K17" s="355"/>
      <c r="L17" s="355"/>
      <c r="M17" s="355"/>
      <c r="N17" s="355"/>
      <c r="O17" s="355"/>
      <c r="P17" s="355"/>
      <c r="Q17" s="355"/>
      <c r="R17" s="355"/>
    </row>
    <row r="18" spans="1:24" ht="7.5" customHeight="1" x14ac:dyDescent="0.2">
      <c r="A18" s="445"/>
      <c r="B18" s="434"/>
      <c r="C18" s="434"/>
      <c r="D18" s="434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434"/>
      <c r="T18" s="434"/>
      <c r="U18" s="434"/>
      <c r="V18" s="435"/>
      <c r="W18" s="436"/>
    </row>
    <row r="19" spans="1:24" ht="15.75" x14ac:dyDescent="0.25">
      <c r="A19" s="446" t="s">
        <v>94</v>
      </c>
      <c r="B19" s="438"/>
      <c r="C19" s="438"/>
      <c r="D19" s="438"/>
      <c r="E19" s="313"/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3"/>
      <c r="Q19" s="313"/>
      <c r="R19" s="313"/>
      <c r="S19" s="438"/>
      <c r="T19" s="438"/>
      <c r="U19" s="438"/>
      <c r="V19" s="439"/>
      <c r="W19" s="436"/>
    </row>
    <row r="20" spans="1:24" x14ac:dyDescent="0.2">
      <c r="A20" s="440" t="s">
        <v>50</v>
      </c>
      <c r="B20" s="271">
        <v>1.61</v>
      </c>
      <c r="C20" s="271">
        <v>1.72</v>
      </c>
      <c r="D20" s="271">
        <v>4.33</v>
      </c>
      <c r="E20" s="271">
        <v>1.23</v>
      </c>
      <c r="F20" s="271">
        <v>0.61999999999999988</v>
      </c>
      <c r="G20" s="271">
        <v>1.1399999999999999</v>
      </c>
      <c r="H20" s="271">
        <v>1.4500000000000002</v>
      </c>
      <c r="I20" s="271">
        <v>0.70999999999999985</v>
      </c>
      <c r="J20" s="271">
        <v>1.57</v>
      </c>
      <c r="K20" s="271">
        <v>0.21000000000000019</v>
      </c>
      <c r="L20" s="271"/>
      <c r="M20" s="271">
        <v>3.3200000000000003</v>
      </c>
      <c r="N20" s="271">
        <v>1.7599999999999993</v>
      </c>
      <c r="O20" s="271">
        <v>1.7900000000000003</v>
      </c>
      <c r="P20" s="272"/>
      <c r="Q20" s="271">
        <v>2.98</v>
      </c>
      <c r="R20" s="271">
        <v>2.4899999999999998</v>
      </c>
      <c r="S20" s="449"/>
      <c r="T20" s="447">
        <v>7.33</v>
      </c>
      <c r="U20" s="447">
        <v>3.9400000000000008</v>
      </c>
      <c r="V20" s="450">
        <v>4.9700000000000006</v>
      </c>
      <c r="W20" s="436"/>
    </row>
    <row r="21" spans="1:24" x14ac:dyDescent="0.2">
      <c r="A21" s="440" t="s">
        <v>49</v>
      </c>
      <c r="B21" s="272">
        <v>1.61</v>
      </c>
      <c r="C21" s="272">
        <v>1.69</v>
      </c>
      <c r="D21" s="272">
        <v>1.98</v>
      </c>
      <c r="E21" s="272">
        <v>1.51</v>
      </c>
      <c r="F21" s="272">
        <v>1.28</v>
      </c>
      <c r="G21" s="272">
        <v>1.25</v>
      </c>
      <c r="H21" s="272">
        <v>1.52</v>
      </c>
      <c r="I21" s="272">
        <v>1.38</v>
      </c>
      <c r="J21" s="272">
        <v>1.28</v>
      </c>
      <c r="K21" s="272">
        <v>1.25</v>
      </c>
      <c r="L21" s="272"/>
      <c r="M21" s="272">
        <v>3.29</v>
      </c>
      <c r="N21" s="272">
        <v>2.5299999999999998</v>
      </c>
      <c r="O21" s="272">
        <v>2.54</v>
      </c>
      <c r="P21" s="271"/>
      <c r="Q21" s="272">
        <v>4.04</v>
      </c>
      <c r="R21" s="272">
        <v>3.92</v>
      </c>
      <c r="S21" s="447"/>
      <c r="T21" s="449">
        <v>6.03</v>
      </c>
      <c r="U21" s="449">
        <v>5.44</v>
      </c>
      <c r="V21" s="448">
        <v>4.82</v>
      </c>
      <c r="W21" s="436"/>
    </row>
    <row r="22" spans="1:24" x14ac:dyDescent="0.2">
      <c r="A22" s="440" t="s">
        <v>168</v>
      </c>
      <c r="B22" s="272">
        <v>54.97</v>
      </c>
      <c r="C22" s="272">
        <v>54.98</v>
      </c>
      <c r="D22" s="272">
        <v>53.11</v>
      </c>
      <c r="E22" s="272">
        <v>51.68</v>
      </c>
      <c r="F22" s="272">
        <v>50.16</v>
      </c>
      <c r="G22" s="272">
        <v>49.72</v>
      </c>
      <c r="H22" s="272">
        <v>49.32</v>
      </c>
      <c r="I22" s="272">
        <v>48.98</v>
      </c>
      <c r="J22" s="272">
        <v>49.63</v>
      </c>
      <c r="K22" s="272">
        <v>48.55</v>
      </c>
      <c r="L22" s="272"/>
      <c r="M22" s="272">
        <v>54.97</v>
      </c>
      <c r="N22" s="272">
        <v>50.16</v>
      </c>
      <c r="O22" s="272">
        <v>49.63</v>
      </c>
      <c r="P22" s="272"/>
      <c r="Q22" s="272">
        <v>51.68</v>
      </c>
      <c r="R22" s="272">
        <v>48.98</v>
      </c>
      <c r="S22" s="449"/>
      <c r="T22" s="449">
        <v>53.11</v>
      </c>
      <c r="U22" s="449">
        <v>49.32</v>
      </c>
      <c r="V22" s="450">
        <v>48.76</v>
      </c>
      <c r="W22" s="436"/>
      <c r="X22" s="473"/>
    </row>
    <row r="23" spans="1:24" x14ac:dyDescent="0.2">
      <c r="A23" s="440"/>
      <c r="B23" s="449"/>
      <c r="C23" s="449"/>
      <c r="D23" s="449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449"/>
      <c r="T23" s="449"/>
      <c r="U23" s="449"/>
      <c r="V23" s="449"/>
      <c r="W23" s="436"/>
    </row>
    <row r="24" spans="1:24" x14ac:dyDescent="0.2">
      <c r="A24" s="440" t="s">
        <v>204</v>
      </c>
      <c r="B24" s="496">
        <v>1.8125</v>
      </c>
      <c r="C24" s="496">
        <v>0.3125</v>
      </c>
      <c r="D24" s="496">
        <v>1.3125</v>
      </c>
      <c r="E24" s="496">
        <v>0.28000000000000003</v>
      </c>
      <c r="F24" s="496">
        <v>0.28000000000000003</v>
      </c>
      <c r="G24" s="496">
        <v>0.28000000000000003</v>
      </c>
      <c r="H24" s="497">
        <v>1.28</v>
      </c>
      <c r="I24" s="496">
        <v>0.25</v>
      </c>
      <c r="J24" s="496">
        <v>0.25</v>
      </c>
      <c r="K24" s="496">
        <v>0.25</v>
      </c>
      <c r="L24" s="496"/>
      <c r="M24" s="496">
        <v>2.125</v>
      </c>
      <c r="N24" s="496">
        <v>0.56000000000000005</v>
      </c>
      <c r="O24" s="496">
        <v>0.5</v>
      </c>
      <c r="P24" s="496"/>
      <c r="Q24" s="496">
        <v>0.84</v>
      </c>
      <c r="R24" s="496">
        <v>0.75</v>
      </c>
      <c r="S24" s="497"/>
      <c r="T24" s="496">
        <v>2.1524999999999999</v>
      </c>
      <c r="U24" s="497">
        <v>2.0299999999999998</v>
      </c>
      <c r="V24" s="451">
        <v>1.91</v>
      </c>
      <c r="W24" s="436"/>
    </row>
    <row r="25" spans="1:24" ht="7.5" customHeight="1" x14ac:dyDescent="0.2">
      <c r="A25" s="442"/>
      <c r="B25" s="443"/>
      <c r="C25" s="443"/>
      <c r="D25" s="443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443"/>
      <c r="T25" s="443"/>
      <c r="U25" s="443"/>
      <c r="V25" s="444"/>
      <c r="W25" s="436"/>
    </row>
    <row r="26" spans="1:24" x14ac:dyDescent="0.2">
      <c r="A26" s="399"/>
      <c r="E26" s="355"/>
      <c r="F26" s="355"/>
      <c r="G26" s="355"/>
      <c r="H26" s="355"/>
      <c r="I26" s="355"/>
      <c r="J26" s="355"/>
      <c r="K26" s="355"/>
      <c r="L26" s="355"/>
      <c r="M26" s="355"/>
      <c r="N26" s="355"/>
      <c r="O26" s="355"/>
      <c r="P26" s="355"/>
      <c r="Q26" s="355"/>
      <c r="R26" s="355"/>
    </row>
    <row r="27" spans="1:24" ht="7.5" customHeight="1" x14ac:dyDescent="0.2">
      <c r="A27" s="445"/>
      <c r="B27" s="434"/>
      <c r="C27" s="434"/>
      <c r="D27" s="434"/>
      <c r="E27" s="273"/>
      <c r="F27" s="273"/>
      <c r="G27" s="273"/>
      <c r="H27" s="273"/>
      <c r="I27" s="273"/>
      <c r="J27" s="273"/>
      <c r="K27" s="273"/>
      <c r="L27" s="273"/>
      <c r="M27" s="273"/>
      <c r="N27" s="273"/>
      <c r="O27" s="273"/>
      <c r="P27" s="273"/>
      <c r="Q27" s="273"/>
      <c r="R27" s="273"/>
      <c r="S27" s="434"/>
      <c r="T27" s="434"/>
      <c r="U27" s="434"/>
      <c r="V27" s="435"/>
      <c r="W27" s="436"/>
    </row>
    <row r="28" spans="1:24" ht="15.75" x14ac:dyDescent="0.25">
      <c r="A28" s="446" t="s">
        <v>95</v>
      </c>
      <c r="B28" s="438"/>
      <c r="C28" s="438"/>
      <c r="D28" s="438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S28" s="438"/>
      <c r="T28" s="438"/>
      <c r="U28" s="438"/>
      <c r="V28" s="439"/>
      <c r="W28" s="436"/>
    </row>
    <row r="29" spans="1:24" x14ac:dyDescent="0.2">
      <c r="A29" s="452" t="s">
        <v>270</v>
      </c>
      <c r="B29" s="317">
        <v>0.123</v>
      </c>
      <c r="C29" s="317">
        <v>0.13300000000000001</v>
      </c>
      <c r="D29" s="317">
        <v>0.34399999999999997</v>
      </c>
      <c r="E29" s="317">
        <v>9.9000000000000005E-2</v>
      </c>
      <c r="F29" s="317">
        <v>5.0999999999999997E-2</v>
      </c>
      <c r="G29" s="317">
        <v>9.4E-2</v>
      </c>
      <c r="H29" s="317">
        <v>0.121</v>
      </c>
      <c r="I29" s="317">
        <v>5.8999999999999997E-2</v>
      </c>
      <c r="J29" s="317">
        <v>0.13400000000000001</v>
      </c>
      <c r="K29" s="317">
        <v>1.7999999999999999E-2</v>
      </c>
      <c r="L29" s="317"/>
      <c r="M29" s="317">
        <v>0.128</v>
      </c>
      <c r="N29" s="317">
        <v>7.1999999999999995E-2</v>
      </c>
      <c r="O29" s="317">
        <v>7.5999999999999998E-2</v>
      </c>
      <c r="P29" s="317"/>
      <c r="Q29" s="317">
        <v>8.1000000000000003E-2</v>
      </c>
      <c r="R29" s="317">
        <v>7.0999999999999994E-2</v>
      </c>
      <c r="S29" s="317"/>
      <c r="T29" s="317">
        <v>0.14799999999999999</v>
      </c>
      <c r="U29" s="317">
        <v>8.3000000000000004E-2</v>
      </c>
      <c r="V29" s="317">
        <v>0.11</v>
      </c>
      <c r="W29" s="436"/>
    </row>
    <row r="30" spans="1:24" x14ac:dyDescent="0.2">
      <c r="A30" s="452" t="s">
        <v>269</v>
      </c>
      <c r="B30" s="317">
        <v>0.123</v>
      </c>
      <c r="C30" s="317">
        <v>0.13100000000000001</v>
      </c>
      <c r="D30" s="317">
        <v>0.157</v>
      </c>
      <c r="E30" s="317">
        <v>0.122</v>
      </c>
      <c r="F30" s="317">
        <v>0.105</v>
      </c>
      <c r="G30" s="317">
        <v>0.10299999999999999</v>
      </c>
      <c r="H30" s="317">
        <v>0.127</v>
      </c>
      <c r="I30" s="317">
        <v>0.11600000000000001</v>
      </c>
      <c r="J30" s="317">
        <v>0.109</v>
      </c>
      <c r="K30" s="317">
        <v>0.108</v>
      </c>
      <c r="L30" s="317"/>
      <c r="M30" s="317">
        <v>0.127</v>
      </c>
      <c r="N30" s="317">
        <v>0.104</v>
      </c>
      <c r="O30" s="317">
        <v>0.109</v>
      </c>
      <c r="P30" s="317"/>
      <c r="Q30" s="317">
        <v>0.11</v>
      </c>
      <c r="R30" s="317">
        <v>0.111</v>
      </c>
      <c r="S30" s="317"/>
      <c r="T30" s="317">
        <v>0.122</v>
      </c>
      <c r="U30" s="317">
        <v>0.115</v>
      </c>
      <c r="V30" s="317">
        <v>0.107</v>
      </c>
      <c r="W30" s="436"/>
    </row>
    <row r="31" spans="1:24" x14ac:dyDescent="0.2">
      <c r="A31" s="440"/>
      <c r="B31" s="438"/>
      <c r="C31" s="438"/>
      <c r="D31" s="438"/>
      <c r="E31" s="438"/>
      <c r="F31" s="438"/>
      <c r="G31" s="438"/>
      <c r="H31" s="438"/>
      <c r="I31" s="438"/>
      <c r="J31" s="438"/>
      <c r="K31" s="438"/>
      <c r="L31" s="438"/>
      <c r="M31" s="438"/>
      <c r="N31" s="438"/>
      <c r="O31" s="438"/>
      <c r="P31" s="438"/>
      <c r="Q31" s="438"/>
      <c r="R31" s="438"/>
      <c r="S31" s="438"/>
      <c r="T31" s="438"/>
      <c r="U31" s="438"/>
      <c r="V31" s="439"/>
      <c r="W31" s="436"/>
    </row>
    <row r="32" spans="1:24" x14ac:dyDescent="0.2">
      <c r="A32" s="440" t="s">
        <v>222</v>
      </c>
      <c r="B32" s="438"/>
      <c r="C32" s="438"/>
      <c r="D32" s="438"/>
      <c r="E32" s="313"/>
      <c r="F32" s="313"/>
      <c r="G32" s="313"/>
      <c r="H32" s="313"/>
      <c r="I32" s="313"/>
      <c r="J32" s="313"/>
      <c r="K32" s="313"/>
      <c r="L32" s="313"/>
      <c r="M32" s="313"/>
      <c r="N32" s="313"/>
      <c r="O32" s="313"/>
      <c r="P32" s="313"/>
      <c r="Q32" s="313"/>
      <c r="R32" s="313"/>
      <c r="S32" s="438"/>
      <c r="T32" s="438"/>
      <c r="U32" s="438"/>
      <c r="V32" s="453"/>
      <c r="W32" s="436"/>
    </row>
    <row r="33" spans="1:23" x14ac:dyDescent="0.2">
      <c r="A33" s="454" t="s">
        <v>169</v>
      </c>
      <c r="B33" s="455">
        <v>0.59499999999999997</v>
      </c>
      <c r="C33" s="455">
        <v>0.59499999999999997</v>
      </c>
      <c r="D33" s="455">
        <v>0.63700000000000001</v>
      </c>
      <c r="E33" s="455">
        <v>0.629</v>
      </c>
      <c r="F33" s="455">
        <v>0.61199999999999999</v>
      </c>
      <c r="G33" s="455">
        <v>0.58299999999999996</v>
      </c>
      <c r="H33" s="455">
        <v>0.61799999999999999</v>
      </c>
      <c r="I33" s="455">
        <v>0.64500000000000002</v>
      </c>
      <c r="J33" s="455">
        <v>0.61</v>
      </c>
      <c r="K33" s="455">
        <v>0.60799999999999998</v>
      </c>
      <c r="L33" s="455"/>
      <c r="M33" s="455">
        <v>0.59499999999999997</v>
      </c>
      <c r="N33" s="455">
        <v>0.59799999999999998</v>
      </c>
      <c r="O33" s="455">
        <v>0.60899999999999999</v>
      </c>
      <c r="P33" s="455"/>
      <c r="Q33" s="455">
        <v>0.61</v>
      </c>
      <c r="R33" s="455">
        <v>0.622</v>
      </c>
      <c r="S33" s="455"/>
      <c r="T33" s="455">
        <v>0.61699999999999999</v>
      </c>
      <c r="U33" s="455">
        <v>0.622</v>
      </c>
      <c r="V33" s="456">
        <v>0.63700000000000001</v>
      </c>
      <c r="W33" s="436"/>
    </row>
    <row r="34" spans="1:23" x14ac:dyDescent="0.2">
      <c r="A34" s="454" t="s">
        <v>246</v>
      </c>
      <c r="B34" s="457">
        <v>0.33700000000000002</v>
      </c>
      <c r="C34" s="457">
        <v>0.32700000000000001</v>
      </c>
      <c r="D34" s="457">
        <v>0.26700000000000002</v>
      </c>
      <c r="E34" s="457">
        <v>0.30299999999999999</v>
      </c>
      <c r="F34" s="457">
        <v>0.32700000000000001</v>
      </c>
      <c r="G34" s="457">
        <v>0.33</v>
      </c>
      <c r="H34" s="457">
        <v>0.29199999999999998</v>
      </c>
      <c r="I34" s="457">
        <v>0.28399999999999997</v>
      </c>
      <c r="J34" s="457">
        <v>0.33900000000000002</v>
      </c>
      <c r="K34" s="457">
        <v>0.32800000000000001</v>
      </c>
      <c r="L34" s="455"/>
      <c r="M34" s="457">
        <v>0.33200000000000002</v>
      </c>
      <c r="N34" s="457">
        <v>0.32900000000000001</v>
      </c>
      <c r="O34" s="457">
        <v>0.33300000000000002</v>
      </c>
      <c r="P34" s="455"/>
      <c r="Q34" s="457">
        <v>0.31900000000000001</v>
      </c>
      <c r="R34" s="457">
        <v>0.315</v>
      </c>
      <c r="S34" s="455"/>
      <c r="T34" s="457">
        <v>0.30599999999999999</v>
      </c>
      <c r="U34" s="457">
        <v>0.309</v>
      </c>
      <c r="V34" s="458">
        <v>0.30199999999999999</v>
      </c>
      <c r="W34" s="436"/>
    </row>
    <row r="35" spans="1:23" x14ac:dyDescent="0.2">
      <c r="A35" s="454" t="s">
        <v>121</v>
      </c>
      <c r="B35" s="459">
        <v>0.93199999999999994</v>
      </c>
      <c r="C35" s="459">
        <v>0.92199999999999993</v>
      </c>
      <c r="D35" s="459">
        <v>0.90400000000000003</v>
      </c>
      <c r="E35" s="459">
        <v>0.93199999999999994</v>
      </c>
      <c r="F35" s="459">
        <v>0.93900000000000006</v>
      </c>
      <c r="G35" s="459">
        <v>0.91300000000000003</v>
      </c>
      <c r="H35" s="459">
        <v>0.90999999999999992</v>
      </c>
      <c r="I35" s="459">
        <v>0.92900000000000005</v>
      </c>
      <c r="J35" s="459">
        <v>0.94900000000000007</v>
      </c>
      <c r="K35" s="459">
        <v>0.93599999999999994</v>
      </c>
      <c r="L35" s="455"/>
      <c r="M35" s="459">
        <v>0.92700000000000005</v>
      </c>
      <c r="N35" s="459">
        <v>0.92700000000000005</v>
      </c>
      <c r="O35" s="459">
        <v>0.94199999999999995</v>
      </c>
      <c r="P35" s="455"/>
      <c r="Q35" s="459">
        <v>0.92900000000000005</v>
      </c>
      <c r="R35" s="459">
        <v>0.93700000000000006</v>
      </c>
      <c r="S35" s="455"/>
      <c r="T35" s="459">
        <v>0.92300000000000004</v>
      </c>
      <c r="U35" s="459">
        <v>0.93100000000000005</v>
      </c>
      <c r="V35" s="460">
        <v>0.93900000000000006</v>
      </c>
      <c r="W35" s="436"/>
    </row>
    <row r="36" spans="1:23" x14ac:dyDescent="0.2">
      <c r="A36" s="440"/>
      <c r="B36" s="438"/>
      <c r="C36" s="438"/>
      <c r="D36" s="438"/>
      <c r="E36" s="438"/>
      <c r="F36" s="438"/>
      <c r="G36" s="438"/>
      <c r="H36" s="438"/>
      <c r="I36" s="438"/>
      <c r="J36" s="438"/>
      <c r="K36" s="438"/>
      <c r="L36" s="438"/>
      <c r="M36" s="438"/>
      <c r="N36" s="438"/>
      <c r="O36" s="438"/>
      <c r="P36" s="438"/>
      <c r="Q36" s="438"/>
      <c r="R36" s="438"/>
      <c r="S36" s="438"/>
      <c r="T36" s="438"/>
      <c r="U36" s="438"/>
      <c r="V36" s="439"/>
      <c r="W36" s="436"/>
    </row>
    <row r="37" spans="1:23" x14ac:dyDescent="0.2">
      <c r="A37" s="440" t="s">
        <v>115</v>
      </c>
      <c r="B37" s="438"/>
      <c r="C37" s="438"/>
      <c r="D37" s="438"/>
      <c r="E37" s="438"/>
      <c r="F37" s="438"/>
      <c r="G37" s="438"/>
      <c r="H37" s="438"/>
      <c r="I37" s="438"/>
      <c r="J37" s="438"/>
      <c r="K37" s="438"/>
      <c r="L37" s="438"/>
      <c r="M37" s="438"/>
      <c r="N37" s="438"/>
      <c r="O37" s="438"/>
      <c r="P37" s="438"/>
      <c r="Q37" s="438"/>
      <c r="R37" s="438"/>
      <c r="S37" s="438"/>
      <c r="T37" s="438"/>
      <c r="U37" s="438"/>
      <c r="V37" s="439"/>
      <c r="W37" s="436"/>
    </row>
    <row r="38" spans="1:23" x14ac:dyDescent="0.2">
      <c r="A38" s="454" t="s">
        <v>91</v>
      </c>
      <c r="B38" s="342">
        <v>2.6099999999999998E-2</v>
      </c>
      <c r="C38" s="342">
        <v>2.5800000000000003E-2</v>
      </c>
      <c r="D38" s="342">
        <v>2.7E-2</v>
      </c>
      <c r="E38" s="342">
        <v>2.8500000000000004E-2</v>
      </c>
      <c r="F38" s="342">
        <v>2.8400000000000002E-2</v>
      </c>
      <c r="G38" s="342">
        <v>2.5399999999999999E-2</v>
      </c>
      <c r="H38" s="342">
        <v>2.53E-2</v>
      </c>
      <c r="I38" s="342">
        <v>2.8000000000000001E-2</v>
      </c>
      <c r="J38" s="342">
        <v>2.7699999999999999E-2</v>
      </c>
      <c r="K38" s="342">
        <v>2.6700000000000002E-2</v>
      </c>
      <c r="L38" s="461"/>
      <c r="M38" s="342">
        <v>2.5899999999999999E-2</v>
      </c>
      <c r="N38" s="342">
        <v>2.6899999999999997E-2</v>
      </c>
      <c r="O38" s="342">
        <v>2.7200000000000002E-2</v>
      </c>
      <c r="P38" s="461"/>
      <c r="Q38" s="342">
        <v>2.7499999999999997E-2</v>
      </c>
      <c r="R38" s="342">
        <v>2.75E-2</v>
      </c>
      <c r="S38" s="461"/>
      <c r="T38" s="342">
        <v>2.7299999999999998E-2</v>
      </c>
      <c r="U38" s="342">
        <v>2.6900000000000004E-2</v>
      </c>
      <c r="V38" s="178">
        <v>2.7799999999999998E-2</v>
      </c>
      <c r="W38" s="436"/>
    </row>
    <row r="39" spans="1:23" x14ac:dyDescent="0.2">
      <c r="A39" s="454" t="s">
        <v>272</v>
      </c>
      <c r="B39" s="342"/>
      <c r="C39" s="342"/>
      <c r="D39" s="342"/>
      <c r="E39" s="342"/>
      <c r="F39" s="342"/>
      <c r="G39" s="342"/>
      <c r="H39" s="342"/>
      <c r="I39" s="342"/>
      <c r="J39" s="342"/>
      <c r="K39" s="342"/>
      <c r="L39" s="461"/>
      <c r="M39" s="342"/>
      <c r="N39" s="342"/>
      <c r="O39" s="342"/>
      <c r="P39" s="461"/>
      <c r="Q39" s="342"/>
      <c r="R39" s="342"/>
      <c r="S39" s="461"/>
      <c r="T39" s="342"/>
      <c r="U39" s="342"/>
      <c r="V39" s="178"/>
      <c r="W39" s="436"/>
    </row>
    <row r="40" spans="1:23" x14ac:dyDescent="0.2">
      <c r="A40" s="462" t="s">
        <v>273</v>
      </c>
      <c r="B40" s="342">
        <v>1.32E-2</v>
      </c>
      <c r="C40" s="342">
        <v>1.3100000000000002E-2</v>
      </c>
      <c r="D40" s="342">
        <v>1.4200000000000001E-2</v>
      </c>
      <c r="E40" s="342">
        <v>1.4600000000000005E-2</v>
      </c>
      <c r="F40" s="342">
        <v>1.4500000000000002E-2</v>
      </c>
      <c r="G40" s="342">
        <v>1.1999999999999999E-2</v>
      </c>
      <c r="H40" s="342">
        <v>1.3100000000000002E-2</v>
      </c>
      <c r="I40" s="342">
        <v>1.3700000000000004E-2</v>
      </c>
      <c r="J40" s="342">
        <v>1.2100000000000001E-2</v>
      </c>
      <c r="K40" s="342">
        <v>1.4900000000000004E-2</v>
      </c>
      <c r="L40" s="461"/>
      <c r="M40" s="342">
        <v>1.3099999999999999E-2</v>
      </c>
      <c r="N40" s="342">
        <v>1.3299999999999996E-2</v>
      </c>
      <c r="O40" s="342">
        <v>1.3500000000000002E-2</v>
      </c>
      <c r="P40" s="461"/>
      <c r="Q40" s="342">
        <v>1.3699999999999997E-2</v>
      </c>
      <c r="R40" s="342">
        <v>1.3599999999999999E-2</v>
      </c>
      <c r="S40" s="461"/>
      <c r="T40" s="342">
        <v>1.3899999999999999E-2</v>
      </c>
      <c r="U40" s="342">
        <v>1.3500000000000005E-2</v>
      </c>
      <c r="V40" s="342">
        <v>1.5599999999999994E-2</v>
      </c>
      <c r="W40" s="436"/>
    </row>
    <row r="41" spans="1:23" x14ac:dyDescent="0.2">
      <c r="A41" s="462" t="s">
        <v>277</v>
      </c>
      <c r="B41" s="463">
        <v>-2.0999999999999999E-3</v>
      </c>
      <c r="C41" s="463">
        <v>-3.0000000000000003E-4</v>
      </c>
      <c r="D41" s="463">
        <v>4.0000000000000001E-3</v>
      </c>
      <c r="E41" s="463">
        <v>9.9999999999999937E-5</v>
      </c>
      <c r="F41" s="463">
        <v>-3.7000000000000002E-3</v>
      </c>
      <c r="G41" s="463">
        <v>-4.5999999999999999E-3</v>
      </c>
      <c r="H41" s="463">
        <v>7.9999999999999993E-4</v>
      </c>
      <c r="I41" s="463">
        <v>-3.5000000000000001E-3</v>
      </c>
      <c r="J41" s="463">
        <v>1.8E-3</v>
      </c>
      <c r="K41" s="463">
        <v>-2.8E-3</v>
      </c>
      <c r="L41" s="461"/>
      <c r="M41" s="463">
        <v>-1.1999999999999999E-3</v>
      </c>
      <c r="N41" s="463">
        <v>-4.2000000000000006E-3</v>
      </c>
      <c r="O41" s="463">
        <v>-5.0000000000000001E-4</v>
      </c>
      <c r="P41" s="461"/>
      <c r="Q41" s="463">
        <v>-2.7000000000000001E-3</v>
      </c>
      <c r="R41" s="463">
        <v>-1.5E-3</v>
      </c>
      <c r="S41" s="461"/>
      <c r="T41" s="463">
        <v>-1E-3</v>
      </c>
      <c r="U41" s="463">
        <v>-8.9999999999999998E-4</v>
      </c>
      <c r="V41" s="463">
        <v>-1.5E-3</v>
      </c>
      <c r="W41" s="436"/>
    </row>
    <row r="42" spans="1:23" ht="15" customHeight="1" x14ac:dyDescent="0.2">
      <c r="A42" s="462" t="s">
        <v>274</v>
      </c>
      <c r="B42" s="464">
        <v>1.1099999999999999E-2</v>
      </c>
      <c r="C42" s="464">
        <v>1.2800000000000002E-2</v>
      </c>
      <c r="D42" s="464">
        <v>1.8200000000000001E-2</v>
      </c>
      <c r="E42" s="464">
        <v>1.4700000000000005E-2</v>
      </c>
      <c r="F42" s="464">
        <v>1.0800000000000002E-2</v>
      </c>
      <c r="G42" s="464">
        <v>7.3999999999999986E-3</v>
      </c>
      <c r="H42" s="464">
        <v>1.3900000000000003E-2</v>
      </c>
      <c r="I42" s="464">
        <v>1.0200000000000004E-2</v>
      </c>
      <c r="J42" s="464">
        <v>1.3900000000000001E-2</v>
      </c>
      <c r="K42" s="464">
        <v>1.2100000000000003E-2</v>
      </c>
      <c r="L42" s="461"/>
      <c r="M42" s="464">
        <v>1.1899999999999999E-2</v>
      </c>
      <c r="N42" s="464">
        <v>9.099999999999997E-3</v>
      </c>
      <c r="O42" s="464">
        <v>1.3000000000000001E-2</v>
      </c>
      <c r="P42" s="461"/>
      <c r="Q42" s="464">
        <v>1.0999999999999996E-2</v>
      </c>
      <c r="R42" s="464">
        <v>1.21E-2</v>
      </c>
      <c r="S42" s="461"/>
      <c r="T42" s="464">
        <v>1.2899999999999998E-2</v>
      </c>
      <c r="U42" s="464">
        <v>1.2600000000000005E-2</v>
      </c>
      <c r="V42" s="464">
        <v>1.4099999999999994E-2</v>
      </c>
      <c r="W42" s="436"/>
    </row>
    <row r="43" spans="1:23" ht="7.5" customHeight="1" x14ac:dyDescent="0.2">
      <c r="A43" s="442"/>
      <c r="B43" s="443"/>
      <c r="C43" s="443"/>
      <c r="D43" s="443"/>
      <c r="E43" s="443"/>
      <c r="F43" s="443"/>
      <c r="G43" s="443"/>
      <c r="H43" s="443"/>
      <c r="I43" s="443"/>
      <c r="J43" s="443"/>
      <c r="K43" s="443"/>
      <c r="L43" s="443"/>
      <c r="M43" s="443"/>
      <c r="N43" s="443"/>
      <c r="O43" s="443"/>
      <c r="P43" s="443"/>
      <c r="Q43" s="443"/>
      <c r="R43" s="443"/>
      <c r="S43" s="443"/>
      <c r="T43" s="443"/>
      <c r="U43" s="443"/>
      <c r="V43" s="444"/>
      <c r="W43" s="436"/>
    </row>
    <row r="44" spans="1:23" x14ac:dyDescent="0.2">
      <c r="A44" s="399"/>
    </row>
    <row r="45" spans="1:23" x14ac:dyDescent="0.2">
      <c r="A45" s="399" t="s">
        <v>372</v>
      </c>
    </row>
    <row r="46" spans="1:23" x14ac:dyDescent="0.2">
      <c r="A46" s="399" t="s">
        <v>366</v>
      </c>
    </row>
    <row r="47" spans="1:23" x14ac:dyDescent="0.2">
      <c r="A47" s="399" t="s">
        <v>276</v>
      </c>
    </row>
    <row r="48" spans="1:23" x14ac:dyDescent="0.2">
      <c r="A48" s="265" t="s">
        <v>305</v>
      </c>
    </row>
  </sheetData>
  <sheetProtection password="CBFD" sheet="1" objects="1" scenarios="1"/>
  <mergeCells count="3">
    <mergeCell ref="T5:U5"/>
    <mergeCell ref="B5:F5"/>
    <mergeCell ref="M5:N5"/>
  </mergeCells>
  <pageMargins left="0.7" right="0.7" top="0.75" bottom="0.25" header="0.3" footer="0.05"/>
  <pageSetup scale="73" orientation="landscape" r:id="rId1"/>
  <headerFooter>
    <oddHeader>&amp;R&amp;G</oddHeader>
    <oddFooter>&amp;CPage 3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0"/>
  <dimension ref="A1:X52"/>
  <sheetViews>
    <sheetView zoomScale="80" zoomScaleNormal="80" workbookViewId="0"/>
  </sheetViews>
  <sheetFormatPr defaultRowHeight="15" x14ac:dyDescent="0.2"/>
  <cols>
    <col min="1" max="1" width="50.77734375" style="361" customWidth="1"/>
    <col min="2" max="6" width="10.77734375" style="361" customWidth="1"/>
    <col min="7" max="9" width="10.77734375" style="361" hidden="1" customWidth="1"/>
    <col min="10" max="10" width="10.5546875" style="361" hidden="1" customWidth="1"/>
    <col min="11" max="11" width="10.77734375" style="361" hidden="1" customWidth="1"/>
    <col min="12" max="12" width="1.77734375" style="361" customWidth="1"/>
    <col min="13" max="14" width="10.77734375" style="361" customWidth="1"/>
    <col min="15" max="15" width="10.77734375" style="361" hidden="1" customWidth="1"/>
    <col min="16" max="16" width="1.77734375" style="361" hidden="1" customWidth="1"/>
    <col min="17" max="18" width="10.77734375" style="361" hidden="1" customWidth="1"/>
    <col min="19" max="19" width="1.77734375" style="361" hidden="1" customWidth="1"/>
    <col min="20" max="21" width="10.77734375" style="361" hidden="1" customWidth="1"/>
    <col min="22" max="22" width="10.33203125" style="361" hidden="1" customWidth="1"/>
    <col min="23" max="16384" width="8.88671875" style="361"/>
  </cols>
  <sheetData>
    <row r="1" spans="1:23" s="369" customFormat="1" ht="18" customHeight="1" x14ac:dyDescent="0.25">
      <c r="A1" s="121" t="s">
        <v>35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</row>
    <row r="2" spans="1:23" s="369" customFormat="1" ht="18" x14ac:dyDescent="0.25">
      <c r="A2" s="121" t="s">
        <v>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</row>
    <row r="3" spans="1:23" s="369" customFormat="1" ht="18" x14ac:dyDescent="0.25">
      <c r="A3" s="168" t="s">
        <v>12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</row>
    <row r="4" spans="1:23" ht="15.75" x14ac:dyDescent="0.25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</row>
    <row r="5" spans="1:23" ht="15.75" x14ac:dyDescent="0.25">
      <c r="A5" s="337"/>
      <c r="B5" s="502" t="s">
        <v>1</v>
      </c>
      <c r="C5" s="502"/>
      <c r="D5" s="502"/>
      <c r="E5" s="502"/>
      <c r="F5" s="502"/>
      <c r="G5" s="502"/>
      <c r="H5" s="502"/>
      <c r="I5" s="502"/>
      <c r="J5" s="502"/>
      <c r="K5" s="502"/>
      <c r="L5" s="337"/>
      <c r="M5" s="502" t="s">
        <v>5</v>
      </c>
      <c r="N5" s="502"/>
      <c r="O5" s="81"/>
      <c r="P5" s="13"/>
      <c r="Q5" s="358" t="s">
        <v>6</v>
      </c>
      <c r="R5" s="81"/>
      <c r="S5" s="337"/>
      <c r="T5" s="502" t="s">
        <v>2</v>
      </c>
      <c r="U5" s="502"/>
      <c r="V5" s="81"/>
    </row>
    <row r="6" spans="1:23" ht="20.25" x14ac:dyDescent="0.55000000000000004">
      <c r="A6" s="337"/>
      <c r="B6" s="311" t="s">
        <v>408</v>
      </c>
      <c r="C6" s="311" t="s">
        <v>400</v>
      </c>
      <c r="D6" s="311" t="s">
        <v>351</v>
      </c>
      <c r="E6" s="311" t="s">
        <v>350</v>
      </c>
      <c r="F6" s="311" t="s">
        <v>349</v>
      </c>
      <c r="G6" s="311" t="s">
        <v>352</v>
      </c>
      <c r="H6" s="311" t="s">
        <v>300</v>
      </c>
      <c r="I6" s="311" t="s">
        <v>301</v>
      </c>
      <c r="J6" s="311" t="s">
        <v>302</v>
      </c>
      <c r="K6" s="311" t="s">
        <v>303</v>
      </c>
      <c r="L6" s="311"/>
      <c r="M6" s="335" t="s">
        <v>408</v>
      </c>
      <c r="N6" s="335" t="s">
        <v>349</v>
      </c>
      <c r="O6" s="311" t="s">
        <v>302</v>
      </c>
      <c r="P6" s="311"/>
      <c r="Q6" s="311" t="s">
        <v>350</v>
      </c>
      <c r="R6" s="311" t="s">
        <v>301</v>
      </c>
      <c r="S6" s="311"/>
      <c r="T6" s="311" t="s">
        <v>351</v>
      </c>
      <c r="U6" s="311" t="s">
        <v>300</v>
      </c>
      <c r="V6" s="335" t="s">
        <v>262</v>
      </c>
    </row>
    <row r="7" spans="1:23" x14ac:dyDescent="0.2">
      <c r="A7" s="363" t="s">
        <v>117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265"/>
      <c r="N7" s="265"/>
      <c r="O7" s="265"/>
      <c r="P7" s="363"/>
      <c r="Q7" s="265"/>
      <c r="R7" s="265"/>
      <c r="S7" s="363"/>
      <c r="T7" s="265"/>
      <c r="U7" s="265"/>
      <c r="V7" s="265"/>
    </row>
    <row r="8" spans="1:23" x14ac:dyDescent="0.2">
      <c r="A8" s="250" t="s">
        <v>51</v>
      </c>
      <c r="B8" s="350">
        <v>72</v>
      </c>
      <c r="C8" s="350">
        <v>78</v>
      </c>
      <c r="D8" s="350">
        <v>110</v>
      </c>
      <c r="E8" s="350">
        <v>78</v>
      </c>
      <c r="F8" s="350">
        <v>62</v>
      </c>
      <c r="G8" s="350">
        <v>87</v>
      </c>
      <c r="H8" s="350">
        <v>100</v>
      </c>
      <c r="I8" s="350">
        <v>82</v>
      </c>
      <c r="J8" s="350">
        <v>50</v>
      </c>
      <c r="K8" s="350">
        <v>60</v>
      </c>
      <c r="L8" s="350"/>
      <c r="M8" s="350">
        <v>150</v>
      </c>
      <c r="N8" s="350">
        <v>149</v>
      </c>
      <c r="O8" s="350">
        <v>110</v>
      </c>
      <c r="P8" s="182"/>
      <c r="Q8" s="350">
        <v>227</v>
      </c>
      <c r="R8" s="350">
        <v>192</v>
      </c>
      <c r="S8" s="182"/>
      <c r="T8" s="350">
        <v>337</v>
      </c>
      <c r="U8" s="350">
        <v>292</v>
      </c>
      <c r="V8" s="350">
        <v>236</v>
      </c>
    </row>
    <row r="9" spans="1:23" x14ac:dyDescent="0.2">
      <c r="A9" s="229" t="s">
        <v>110</v>
      </c>
      <c r="B9" s="363">
        <v>96</v>
      </c>
      <c r="C9" s="363">
        <v>86</v>
      </c>
      <c r="D9" s="363">
        <v>85</v>
      </c>
      <c r="E9" s="363">
        <v>93</v>
      </c>
      <c r="F9" s="363">
        <v>89</v>
      </c>
      <c r="G9" s="363">
        <v>83</v>
      </c>
      <c r="H9" s="363">
        <v>74</v>
      </c>
      <c r="I9" s="363">
        <v>83</v>
      </c>
      <c r="J9" s="363">
        <v>83</v>
      </c>
      <c r="K9" s="363">
        <v>79</v>
      </c>
      <c r="L9" s="363"/>
      <c r="M9" s="363">
        <v>182</v>
      </c>
      <c r="N9" s="363">
        <v>172</v>
      </c>
      <c r="O9" s="363">
        <v>162</v>
      </c>
      <c r="P9" s="363"/>
      <c r="Q9" s="363">
        <v>265</v>
      </c>
      <c r="R9" s="363">
        <v>245</v>
      </c>
      <c r="S9" s="363"/>
      <c r="T9" s="363">
        <v>350</v>
      </c>
      <c r="U9" s="363">
        <v>319</v>
      </c>
      <c r="V9" s="363">
        <v>294</v>
      </c>
    </row>
    <row r="10" spans="1:23" ht="17.25" x14ac:dyDescent="0.35">
      <c r="A10" s="250" t="s">
        <v>406</v>
      </c>
      <c r="B10" s="362">
        <v>-5</v>
      </c>
      <c r="C10" s="362">
        <v>5</v>
      </c>
      <c r="D10" s="362">
        <v>-15</v>
      </c>
      <c r="E10" s="362">
        <v>-18</v>
      </c>
      <c r="F10" s="362">
        <v>-12</v>
      </c>
      <c r="G10" s="362">
        <v>-12</v>
      </c>
      <c r="H10" s="362">
        <v>-11</v>
      </c>
      <c r="I10" s="362">
        <v>-12</v>
      </c>
      <c r="J10" s="362">
        <v>-12</v>
      </c>
      <c r="K10" s="362">
        <v>-10</v>
      </c>
      <c r="L10" s="362"/>
      <c r="M10" s="362">
        <v>0</v>
      </c>
      <c r="N10" s="362">
        <v>-24</v>
      </c>
      <c r="O10" s="362">
        <v>-22</v>
      </c>
      <c r="P10" s="168"/>
      <c r="Q10" s="362">
        <v>-42</v>
      </c>
      <c r="R10" s="362">
        <v>-34</v>
      </c>
      <c r="S10" s="168"/>
      <c r="T10" s="362">
        <v>-57</v>
      </c>
      <c r="U10" s="362">
        <v>-45</v>
      </c>
      <c r="V10" s="362">
        <v>-54</v>
      </c>
    </row>
    <row r="11" spans="1:23" x14ac:dyDescent="0.2">
      <c r="A11" s="168" t="s">
        <v>224</v>
      </c>
      <c r="B11" s="363">
        <v>163</v>
      </c>
      <c r="C11" s="363">
        <v>169</v>
      </c>
      <c r="D11" s="363">
        <v>180</v>
      </c>
      <c r="E11" s="363">
        <v>153</v>
      </c>
      <c r="F11" s="363">
        <v>139</v>
      </c>
      <c r="G11" s="363">
        <v>158</v>
      </c>
      <c r="H11" s="363">
        <v>163</v>
      </c>
      <c r="I11" s="363">
        <v>153</v>
      </c>
      <c r="J11" s="363">
        <v>121</v>
      </c>
      <c r="K11" s="363">
        <v>129</v>
      </c>
      <c r="L11" s="363"/>
      <c r="M11" s="363">
        <v>332</v>
      </c>
      <c r="N11" s="363">
        <v>297</v>
      </c>
      <c r="O11" s="363">
        <v>250</v>
      </c>
      <c r="P11" s="363"/>
      <c r="Q11" s="363">
        <v>450</v>
      </c>
      <c r="R11" s="363">
        <v>403</v>
      </c>
      <c r="S11" s="363"/>
      <c r="T11" s="363">
        <v>630</v>
      </c>
      <c r="U11" s="363">
        <v>566</v>
      </c>
      <c r="V11" s="363">
        <v>476</v>
      </c>
    </row>
    <row r="12" spans="1:23" x14ac:dyDescent="0.2">
      <c r="A12" s="168"/>
      <c r="B12" s="363"/>
      <c r="C12" s="363"/>
      <c r="D12" s="363"/>
      <c r="E12" s="363"/>
      <c r="F12" s="363"/>
      <c r="G12" s="363"/>
      <c r="H12" s="363"/>
      <c r="I12" s="363"/>
      <c r="J12" s="363"/>
      <c r="K12" s="363"/>
      <c r="L12" s="363"/>
      <c r="M12" s="363"/>
      <c r="N12" s="363"/>
      <c r="O12" s="363"/>
      <c r="P12" s="363"/>
      <c r="Q12" s="363"/>
      <c r="R12" s="363"/>
      <c r="S12" s="363"/>
      <c r="T12" s="363"/>
      <c r="U12" s="363"/>
      <c r="V12" s="363"/>
    </row>
    <row r="13" spans="1:23" x14ac:dyDescent="0.2">
      <c r="A13" s="363" t="s">
        <v>116</v>
      </c>
      <c r="B13" s="363">
        <v>85</v>
      </c>
      <c r="C13" s="363">
        <v>96</v>
      </c>
      <c r="D13" s="363">
        <v>132</v>
      </c>
      <c r="E13" s="363">
        <v>107</v>
      </c>
      <c r="F13" s="363">
        <v>76</v>
      </c>
      <c r="G13" s="363">
        <v>53</v>
      </c>
      <c r="H13" s="363">
        <v>101</v>
      </c>
      <c r="I13" s="363">
        <v>67</v>
      </c>
      <c r="J13" s="363">
        <v>88</v>
      </c>
      <c r="K13" s="363">
        <v>75</v>
      </c>
      <c r="L13" s="363"/>
      <c r="M13" s="363">
        <v>181</v>
      </c>
      <c r="N13" s="363">
        <v>129</v>
      </c>
      <c r="O13" s="363">
        <v>163</v>
      </c>
      <c r="P13" s="363"/>
      <c r="Q13" s="363">
        <v>236</v>
      </c>
      <c r="R13" s="363">
        <v>230</v>
      </c>
      <c r="S13" s="363"/>
      <c r="T13" s="363">
        <v>368</v>
      </c>
      <c r="U13" s="363">
        <v>331</v>
      </c>
      <c r="V13" s="363">
        <v>328</v>
      </c>
      <c r="W13" s="428"/>
    </row>
    <row r="14" spans="1:23" x14ac:dyDescent="0.2">
      <c r="A14" s="363" t="s">
        <v>382</v>
      </c>
      <c r="B14" s="363">
        <v>2</v>
      </c>
      <c r="C14" s="363">
        <v>0</v>
      </c>
      <c r="D14" s="363">
        <v>2</v>
      </c>
      <c r="E14" s="363">
        <v>1</v>
      </c>
      <c r="F14" s="363">
        <v>0</v>
      </c>
      <c r="G14" s="363">
        <v>-1</v>
      </c>
      <c r="H14" s="363">
        <v>0</v>
      </c>
      <c r="I14" s="363">
        <v>6</v>
      </c>
      <c r="J14" s="363">
        <v>4</v>
      </c>
      <c r="K14" s="363">
        <v>4</v>
      </c>
      <c r="L14" s="363"/>
      <c r="M14" s="363">
        <v>2</v>
      </c>
      <c r="N14" s="363">
        <v>-1</v>
      </c>
      <c r="O14" s="363">
        <v>8</v>
      </c>
      <c r="P14" s="363"/>
      <c r="Q14" s="363">
        <v>0</v>
      </c>
      <c r="R14" s="363">
        <v>14</v>
      </c>
      <c r="S14" s="363"/>
      <c r="T14" s="363">
        <v>2</v>
      </c>
      <c r="U14" s="363">
        <v>14</v>
      </c>
      <c r="V14" s="363">
        <v>-10</v>
      </c>
      <c r="W14" s="428"/>
    </row>
    <row r="15" spans="1:23" hidden="1" x14ac:dyDescent="0.2">
      <c r="A15" s="363" t="s">
        <v>271</v>
      </c>
      <c r="B15" s="363">
        <v>0</v>
      </c>
      <c r="C15" s="363">
        <v>0</v>
      </c>
      <c r="D15" s="363">
        <v>0</v>
      </c>
      <c r="E15" s="363">
        <v>0</v>
      </c>
      <c r="F15" s="363">
        <v>0</v>
      </c>
      <c r="G15" s="363">
        <v>0</v>
      </c>
      <c r="H15" s="363">
        <v>0</v>
      </c>
      <c r="I15" s="363">
        <v>0</v>
      </c>
      <c r="J15" s="363">
        <v>0</v>
      </c>
      <c r="K15" s="363">
        <v>0</v>
      </c>
      <c r="L15" s="363"/>
      <c r="M15" s="363">
        <v>0</v>
      </c>
      <c r="N15" s="363">
        <v>0</v>
      </c>
      <c r="O15" s="363">
        <v>0</v>
      </c>
      <c r="P15" s="363"/>
      <c r="Q15" s="363">
        <v>0</v>
      </c>
      <c r="R15" s="363">
        <v>0</v>
      </c>
      <c r="S15" s="363"/>
      <c r="T15" s="487">
        <v>0</v>
      </c>
      <c r="U15" s="363">
        <v>0</v>
      </c>
      <c r="V15" s="363">
        <v>0</v>
      </c>
      <c r="W15" s="428"/>
    </row>
    <row r="16" spans="1:23" x14ac:dyDescent="0.2">
      <c r="A16" s="363" t="s">
        <v>410</v>
      </c>
      <c r="B16" s="363">
        <v>-23</v>
      </c>
      <c r="C16" s="363">
        <v>-21</v>
      </c>
      <c r="D16" s="363">
        <v>-21</v>
      </c>
      <c r="E16" s="363">
        <v>-19</v>
      </c>
      <c r="F16" s="363">
        <v>-19</v>
      </c>
      <c r="G16" s="363">
        <v>-18</v>
      </c>
      <c r="H16" s="363">
        <v>-16</v>
      </c>
      <c r="I16" s="363">
        <v>-18</v>
      </c>
      <c r="J16" s="363">
        <v>-20</v>
      </c>
      <c r="K16" s="363">
        <v>-19</v>
      </c>
      <c r="L16" s="363"/>
      <c r="M16" s="363">
        <v>-44</v>
      </c>
      <c r="N16" s="363">
        <v>-37</v>
      </c>
      <c r="O16" s="363">
        <v>-39</v>
      </c>
      <c r="P16" s="363"/>
      <c r="Q16" s="363">
        <v>-56</v>
      </c>
      <c r="R16" s="363">
        <v>-57</v>
      </c>
      <c r="S16" s="363"/>
      <c r="T16" s="363">
        <v>-77</v>
      </c>
      <c r="U16" s="363">
        <v>-73</v>
      </c>
      <c r="V16" s="363">
        <v>-70</v>
      </c>
      <c r="W16" s="428"/>
    </row>
    <row r="17" spans="1:24" ht="17.25" x14ac:dyDescent="0.35">
      <c r="A17" s="363" t="s">
        <v>409</v>
      </c>
      <c r="B17" s="362">
        <v>-23</v>
      </c>
      <c r="C17" s="362">
        <v>-26</v>
      </c>
      <c r="D17" s="362">
        <v>-29</v>
      </c>
      <c r="E17" s="362">
        <v>-29</v>
      </c>
      <c r="F17" s="362">
        <v>-19</v>
      </c>
      <c r="G17" s="362">
        <v>-22</v>
      </c>
      <c r="H17" s="362">
        <v>-29</v>
      </c>
      <c r="I17" s="362">
        <v>-19</v>
      </c>
      <c r="J17" s="362">
        <v>-19</v>
      </c>
      <c r="K17" s="362">
        <v>-22</v>
      </c>
      <c r="L17" s="362"/>
      <c r="M17" s="362">
        <v>-49</v>
      </c>
      <c r="N17" s="362">
        <v>-41</v>
      </c>
      <c r="O17" s="362">
        <v>-41</v>
      </c>
      <c r="P17" s="363"/>
      <c r="Q17" s="362">
        <v>-70</v>
      </c>
      <c r="R17" s="362">
        <v>-60</v>
      </c>
      <c r="S17" s="363"/>
      <c r="T17" s="362">
        <v>-99</v>
      </c>
      <c r="U17" s="362">
        <v>-89</v>
      </c>
      <c r="V17" s="362">
        <v>-73</v>
      </c>
      <c r="W17" s="428"/>
    </row>
    <row r="18" spans="1:24" x14ac:dyDescent="0.2">
      <c r="A18" s="363" t="s">
        <v>52</v>
      </c>
      <c r="B18" s="363">
        <v>204</v>
      </c>
      <c r="C18" s="363">
        <v>218</v>
      </c>
      <c r="D18" s="363">
        <v>264</v>
      </c>
      <c r="E18" s="363">
        <v>213</v>
      </c>
      <c r="F18" s="363">
        <v>177</v>
      </c>
      <c r="G18" s="363">
        <v>170</v>
      </c>
      <c r="H18" s="363">
        <v>219</v>
      </c>
      <c r="I18" s="363">
        <v>189</v>
      </c>
      <c r="J18" s="363">
        <v>174</v>
      </c>
      <c r="K18" s="363">
        <v>167</v>
      </c>
      <c r="L18" s="363"/>
      <c r="M18" s="363">
        <v>422</v>
      </c>
      <c r="N18" s="363">
        <v>347</v>
      </c>
      <c r="O18" s="363">
        <v>341</v>
      </c>
      <c r="P18" s="363"/>
      <c r="Q18" s="363">
        <v>560</v>
      </c>
      <c r="R18" s="363">
        <v>530</v>
      </c>
      <c r="S18" s="363"/>
      <c r="T18" s="363">
        <v>824</v>
      </c>
      <c r="U18" s="363">
        <v>749</v>
      </c>
      <c r="V18" s="363">
        <v>651</v>
      </c>
      <c r="W18" s="428"/>
    </row>
    <row r="19" spans="1:24" x14ac:dyDescent="0.2">
      <c r="A19" s="363"/>
      <c r="B19" s="363"/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3"/>
      <c r="R19" s="363"/>
      <c r="S19" s="363"/>
      <c r="T19" s="363"/>
      <c r="U19" s="363"/>
      <c r="V19" s="363"/>
    </row>
    <row r="20" spans="1:24" ht="17.25" x14ac:dyDescent="0.35">
      <c r="A20" s="168" t="s">
        <v>53</v>
      </c>
      <c r="B20" s="362">
        <v>59</v>
      </c>
      <c r="C20" s="362">
        <v>67</v>
      </c>
      <c r="D20" s="362">
        <v>88</v>
      </c>
      <c r="E20" s="362">
        <v>79</v>
      </c>
      <c r="F20" s="362">
        <v>64</v>
      </c>
      <c r="G20" s="362">
        <v>59</v>
      </c>
      <c r="H20" s="362">
        <v>83</v>
      </c>
      <c r="I20" s="362">
        <v>66</v>
      </c>
      <c r="J20" s="362">
        <v>59</v>
      </c>
      <c r="K20" s="362">
        <v>55</v>
      </c>
      <c r="L20" s="362"/>
      <c r="M20" s="362">
        <v>126</v>
      </c>
      <c r="N20" s="362">
        <v>123</v>
      </c>
      <c r="O20" s="362">
        <v>114</v>
      </c>
      <c r="P20" s="363"/>
      <c r="Q20" s="362">
        <v>202</v>
      </c>
      <c r="R20" s="362">
        <v>180</v>
      </c>
      <c r="S20" s="363"/>
      <c r="T20" s="362">
        <v>290</v>
      </c>
      <c r="U20" s="362">
        <v>263</v>
      </c>
      <c r="V20" s="362">
        <v>212</v>
      </c>
    </row>
    <row r="21" spans="1:24" ht="15.75" customHeight="1" x14ac:dyDescent="0.25">
      <c r="A21" s="180" t="s">
        <v>54</v>
      </c>
      <c r="B21" s="337">
        <v>145</v>
      </c>
      <c r="C21" s="337">
        <v>151</v>
      </c>
      <c r="D21" s="337">
        <v>176</v>
      </c>
      <c r="E21" s="337">
        <v>134</v>
      </c>
      <c r="F21" s="337">
        <v>113</v>
      </c>
      <c r="G21" s="337">
        <v>111</v>
      </c>
      <c r="H21" s="337">
        <v>136</v>
      </c>
      <c r="I21" s="337">
        <v>123</v>
      </c>
      <c r="J21" s="337">
        <v>115</v>
      </c>
      <c r="K21" s="337">
        <v>112</v>
      </c>
      <c r="L21" s="337"/>
      <c r="M21" s="337">
        <v>296</v>
      </c>
      <c r="N21" s="337">
        <v>224</v>
      </c>
      <c r="O21" s="337">
        <v>227</v>
      </c>
      <c r="P21" s="337"/>
      <c r="Q21" s="337">
        <v>358</v>
      </c>
      <c r="R21" s="337">
        <v>350</v>
      </c>
      <c r="S21" s="337"/>
      <c r="T21" s="337">
        <v>534</v>
      </c>
      <c r="U21" s="337">
        <v>486</v>
      </c>
      <c r="V21" s="337">
        <v>439</v>
      </c>
    </row>
    <row r="22" spans="1:24" ht="15.75" customHeight="1" x14ac:dyDescent="0.2">
      <c r="A22" s="165"/>
      <c r="B22" s="363"/>
      <c r="C22" s="363"/>
      <c r="D22" s="363"/>
      <c r="E22" s="363"/>
      <c r="F22" s="363"/>
      <c r="G22" s="363"/>
      <c r="H22" s="363"/>
      <c r="I22" s="363"/>
      <c r="J22" s="363"/>
      <c r="K22" s="363"/>
      <c r="L22" s="363"/>
      <c r="M22" s="363"/>
      <c r="N22" s="363"/>
      <c r="O22" s="363"/>
      <c r="P22" s="363"/>
      <c r="Q22" s="363"/>
      <c r="R22" s="363"/>
      <c r="S22" s="363"/>
      <c r="T22" s="363"/>
      <c r="U22" s="363"/>
      <c r="V22" s="363"/>
    </row>
    <row r="23" spans="1:24" x14ac:dyDescent="0.2">
      <c r="A23" s="363" t="s">
        <v>55</v>
      </c>
      <c r="B23" s="363"/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63"/>
      <c r="R23" s="363"/>
      <c r="S23" s="363"/>
      <c r="T23" s="363"/>
      <c r="U23" s="363"/>
      <c r="V23" s="363"/>
    </row>
    <row r="24" spans="1:24" x14ac:dyDescent="0.2">
      <c r="A24" s="168" t="s">
        <v>383</v>
      </c>
      <c r="B24" s="363">
        <v>5</v>
      </c>
      <c r="C24" s="363">
        <v>2</v>
      </c>
      <c r="D24" s="363">
        <v>32</v>
      </c>
      <c r="E24" s="363">
        <v>1</v>
      </c>
      <c r="F24" s="363">
        <v>-10</v>
      </c>
      <c r="G24" s="363">
        <v>-10</v>
      </c>
      <c r="H24" s="363">
        <v>-14</v>
      </c>
      <c r="I24" s="363">
        <v>-10</v>
      </c>
      <c r="J24" s="363">
        <v>0</v>
      </c>
      <c r="K24" s="361">
        <v>12</v>
      </c>
      <c r="L24" s="363"/>
      <c r="M24" s="361">
        <v>7</v>
      </c>
      <c r="N24" s="361">
        <v>-20</v>
      </c>
      <c r="O24" s="361">
        <v>12</v>
      </c>
      <c r="P24" s="363"/>
      <c r="Q24" s="361">
        <v>-19</v>
      </c>
      <c r="R24" s="361">
        <v>2</v>
      </c>
      <c r="S24" s="363"/>
      <c r="T24" s="361">
        <v>13</v>
      </c>
      <c r="U24" s="361">
        <v>-12</v>
      </c>
      <c r="V24" s="361">
        <v>32</v>
      </c>
    </row>
    <row r="25" spans="1:24" x14ac:dyDescent="0.2">
      <c r="A25" s="165" t="s">
        <v>391</v>
      </c>
      <c r="B25" s="363">
        <v>0</v>
      </c>
      <c r="C25" s="363">
        <v>0</v>
      </c>
      <c r="D25" s="363">
        <v>0</v>
      </c>
      <c r="E25" s="363">
        <v>0</v>
      </c>
      <c r="F25" s="363">
        <v>1</v>
      </c>
      <c r="G25" s="363">
        <v>0</v>
      </c>
      <c r="H25" s="363">
        <v>-3</v>
      </c>
      <c r="I25" s="363">
        <v>4</v>
      </c>
      <c r="J25" s="363">
        <v>0</v>
      </c>
      <c r="K25" s="363">
        <v>-105</v>
      </c>
      <c r="L25" s="363"/>
      <c r="M25" s="363">
        <v>0</v>
      </c>
      <c r="N25" s="363">
        <v>1</v>
      </c>
      <c r="O25" s="363">
        <v>-105</v>
      </c>
      <c r="P25" s="363"/>
      <c r="Q25" s="363">
        <v>1</v>
      </c>
      <c r="R25" s="363">
        <v>-101</v>
      </c>
      <c r="S25" s="363"/>
      <c r="T25" s="363">
        <v>1</v>
      </c>
      <c r="U25" s="363">
        <v>-104</v>
      </c>
      <c r="V25" s="363">
        <v>0</v>
      </c>
    </row>
    <row r="26" spans="1:24" x14ac:dyDescent="0.2">
      <c r="A26" s="168" t="s">
        <v>399</v>
      </c>
      <c r="B26" s="363">
        <v>0</v>
      </c>
      <c r="C26" s="361">
        <v>0</v>
      </c>
      <c r="D26" s="363">
        <v>0</v>
      </c>
      <c r="E26" s="363">
        <v>0</v>
      </c>
      <c r="F26" s="363">
        <v>15</v>
      </c>
      <c r="G26" s="361">
        <v>0</v>
      </c>
      <c r="H26" s="363">
        <v>10</v>
      </c>
      <c r="I26" s="363">
        <v>0</v>
      </c>
      <c r="J26" s="363">
        <v>26</v>
      </c>
      <c r="K26" s="361">
        <v>0</v>
      </c>
      <c r="L26" s="363"/>
      <c r="M26" s="361">
        <v>0</v>
      </c>
      <c r="N26" s="361">
        <v>15</v>
      </c>
      <c r="O26" s="361">
        <v>26</v>
      </c>
      <c r="P26" s="363"/>
      <c r="Q26" s="361">
        <v>15</v>
      </c>
      <c r="R26" s="361">
        <v>26</v>
      </c>
      <c r="S26" s="363"/>
      <c r="T26" s="361">
        <v>15</v>
      </c>
      <c r="U26" s="361">
        <v>36</v>
      </c>
      <c r="V26" s="361">
        <v>0</v>
      </c>
    </row>
    <row r="27" spans="1:24" x14ac:dyDescent="0.2">
      <c r="A27" s="165" t="s">
        <v>392</v>
      </c>
      <c r="B27" s="363"/>
      <c r="C27" s="363"/>
      <c r="D27" s="363"/>
      <c r="E27" s="363"/>
      <c r="F27" s="363"/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63"/>
      <c r="R27" s="363"/>
      <c r="S27" s="363"/>
      <c r="T27" s="363"/>
      <c r="U27" s="363"/>
      <c r="V27" s="363"/>
    </row>
    <row r="28" spans="1:24" x14ac:dyDescent="0.2">
      <c r="A28" s="229" t="s">
        <v>254</v>
      </c>
      <c r="B28" s="363">
        <v>0</v>
      </c>
      <c r="C28" s="363">
        <v>0</v>
      </c>
      <c r="D28" s="363">
        <v>0</v>
      </c>
      <c r="E28" s="363">
        <v>-23</v>
      </c>
      <c r="F28" s="363">
        <v>0</v>
      </c>
      <c r="G28" s="363">
        <v>0</v>
      </c>
      <c r="H28" s="363">
        <v>0</v>
      </c>
      <c r="I28" s="363">
        <v>-44</v>
      </c>
      <c r="J28" s="363">
        <v>0</v>
      </c>
      <c r="K28" s="363">
        <v>0</v>
      </c>
      <c r="L28" s="363"/>
      <c r="M28" s="363">
        <v>0</v>
      </c>
      <c r="N28" s="363">
        <v>0</v>
      </c>
      <c r="O28" s="363">
        <v>0</v>
      </c>
      <c r="P28" s="363"/>
      <c r="Q28" s="363">
        <v>-23</v>
      </c>
      <c r="R28" s="363">
        <v>-44</v>
      </c>
      <c r="S28" s="363"/>
      <c r="T28" s="363">
        <v>-23</v>
      </c>
      <c r="U28" s="363">
        <v>-44</v>
      </c>
      <c r="V28" s="363">
        <v>-15</v>
      </c>
    </row>
    <row r="29" spans="1:24" x14ac:dyDescent="0.2">
      <c r="A29" s="229" t="s">
        <v>225</v>
      </c>
      <c r="B29" s="363">
        <v>0</v>
      </c>
      <c r="C29" s="363">
        <v>0</v>
      </c>
      <c r="D29" s="363">
        <v>0</v>
      </c>
      <c r="E29" s="363">
        <v>-3</v>
      </c>
      <c r="F29" s="363">
        <v>0</v>
      </c>
      <c r="G29" s="363">
        <v>0</v>
      </c>
      <c r="H29" s="363">
        <v>0</v>
      </c>
      <c r="I29" s="363">
        <v>-8</v>
      </c>
      <c r="J29" s="363">
        <v>0</v>
      </c>
      <c r="K29" s="363">
        <v>0</v>
      </c>
      <c r="L29" s="363"/>
      <c r="M29" s="363">
        <v>0</v>
      </c>
      <c r="N29" s="363">
        <v>0</v>
      </c>
      <c r="O29" s="363">
        <v>0</v>
      </c>
      <c r="P29" s="363"/>
      <c r="Q29" s="363">
        <v>-3</v>
      </c>
      <c r="R29" s="363">
        <v>-8</v>
      </c>
      <c r="S29" s="363"/>
      <c r="T29" s="363">
        <v>-3</v>
      </c>
      <c r="U29" s="363">
        <v>-8</v>
      </c>
      <c r="V29" s="363">
        <v>-4</v>
      </c>
    </row>
    <row r="30" spans="1:24" x14ac:dyDescent="0.2">
      <c r="A30" s="168" t="s">
        <v>358</v>
      </c>
      <c r="B30" s="363">
        <v>0</v>
      </c>
      <c r="C30" s="363">
        <v>0</v>
      </c>
      <c r="D30" s="363">
        <v>0</v>
      </c>
      <c r="E30" s="363">
        <v>0</v>
      </c>
      <c r="F30" s="363">
        <v>-65</v>
      </c>
      <c r="G30" s="363">
        <v>0</v>
      </c>
      <c r="H30" s="363">
        <v>0</v>
      </c>
      <c r="I30" s="363">
        <v>0</v>
      </c>
      <c r="J30" s="363">
        <v>0</v>
      </c>
      <c r="K30" s="361">
        <v>0</v>
      </c>
      <c r="L30" s="363"/>
      <c r="M30" s="361">
        <v>0</v>
      </c>
      <c r="N30" s="361">
        <v>-65</v>
      </c>
      <c r="O30" s="361">
        <v>0</v>
      </c>
      <c r="P30" s="363"/>
      <c r="Q30" s="361">
        <v>-65</v>
      </c>
      <c r="R30" s="361">
        <v>0</v>
      </c>
      <c r="S30" s="363"/>
      <c r="T30" s="361">
        <v>-65</v>
      </c>
      <c r="U30" s="361">
        <v>0</v>
      </c>
      <c r="V30" s="361">
        <v>0</v>
      </c>
    </row>
    <row r="31" spans="1:24" x14ac:dyDescent="0.2">
      <c r="A31" s="168" t="s">
        <v>394</v>
      </c>
      <c r="B31" s="363">
        <v>0</v>
      </c>
      <c r="C31" s="363">
        <v>0</v>
      </c>
      <c r="D31" s="363">
        <v>66</v>
      </c>
      <c r="E31" s="363">
        <v>0</v>
      </c>
      <c r="F31" s="363">
        <v>0</v>
      </c>
      <c r="G31" s="363">
        <v>0</v>
      </c>
      <c r="H31" s="363">
        <v>0</v>
      </c>
      <c r="I31" s="363">
        <v>0</v>
      </c>
      <c r="J31" s="363">
        <v>0</v>
      </c>
      <c r="K31" s="361">
        <v>0</v>
      </c>
      <c r="L31" s="363"/>
      <c r="M31" s="361">
        <v>0</v>
      </c>
      <c r="N31" s="361">
        <v>0</v>
      </c>
      <c r="O31" s="361">
        <v>0</v>
      </c>
      <c r="P31" s="363"/>
      <c r="Q31" s="361">
        <v>0</v>
      </c>
      <c r="R31" s="361">
        <v>0</v>
      </c>
      <c r="S31" s="363"/>
      <c r="T31" s="361">
        <v>66</v>
      </c>
      <c r="U31" s="361">
        <v>0</v>
      </c>
      <c r="V31" s="361">
        <v>0</v>
      </c>
      <c r="X31" s="476"/>
    </row>
    <row r="32" spans="1:24" x14ac:dyDescent="0.2">
      <c r="A32" s="168" t="s">
        <v>395</v>
      </c>
      <c r="B32" s="363">
        <v>0</v>
      </c>
      <c r="C32" s="363">
        <v>0</v>
      </c>
      <c r="D32" s="363">
        <v>111</v>
      </c>
      <c r="E32" s="363">
        <v>0</v>
      </c>
      <c r="F32" s="363">
        <v>0</v>
      </c>
      <c r="G32" s="363">
        <v>0</v>
      </c>
      <c r="H32" s="363">
        <v>0</v>
      </c>
      <c r="I32" s="363">
        <v>0</v>
      </c>
      <c r="J32" s="363">
        <v>0</v>
      </c>
      <c r="K32" s="361">
        <v>0</v>
      </c>
      <c r="L32" s="363"/>
      <c r="M32" s="361">
        <v>0</v>
      </c>
      <c r="N32" s="361">
        <v>0</v>
      </c>
      <c r="O32" s="361">
        <v>0</v>
      </c>
      <c r="P32" s="363"/>
      <c r="Q32" s="361">
        <v>0</v>
      </c>
      <c r="R32" s="361">
        <v>0</v>
      </c>
      <c r="S32" s="363"/>
      <c r="T32" s="361">
        <v>111</v>
      </c>
      <c r="U32" s="361">
        <v>0</v>
      </c>
      <c r="V32" s="361">
        <v>0</v>
      </c>
      <c r="X32" s="476"/>
    </row>
    <row r="33" spans="1:22" ht="17.25" x14ac:dyDescent="0.35">
      <c r="A33" s="165" t="s">
        <v>421</v>
      </c>
      <c r="B33" s="362">
        <v>-5</v>
      </c>
      <c r="C33" s="362">
        <v>0</v>
      </c>
      <c r="D33" s="362">
        <v>0</v>
      </c>
      <c r="E33" s="362">
        <v>0</v>
      </c>
      <c r="F33" s="362">
        <v>0</v>
      </c>
      <c r="G33" s="362">
        <v>0</v>
      </c>
      <c r="H33" s="362">
        <v>0</v>
      </c>
      <c r="I33" s="362">
        <v>-2</v>
      </c>
      <c r="J33" s="362">
        <v>0</v>
      </c>
      <c r="K33" s="362">
        <v>0</v>
      </c>
      <c r="L33" s="362"/>
      <c r="M33" s="362">
        <v>-5</v>
      </c>
      <c r="N33" s="362">
        <v>0</v>
      </c>
      <c r="O33" s="362">
        <v>0</v>
      </c>
      <c r="P33" s="362"/>
      <c r="Q33" s="362">
        <v>0</v>
      </c>
      <c r="R33" s="362">
        <v>-2</v>
      </c>
      <c r="S33" s="362"/>
      <c r="T33" s="362">
        <v>0</v>
      </c>
      <c r="U33" s="362">
        <v>-2</v>
      </c>
      <c r="V33" s="362">
        <v>0</v>
      </c>
    </row>
    <row r="34" spans="1:22" ht="18" x14ac:dyDescent="0.4">
      <c r="A34" s="370" t="s">
        <v>56</v>
      </c>
      <c r="B34" s="49">
        <v>145</v>
      </c>
      <c r="C34" s="49">
        <v>153</v>
      </c>
      <c r="D34" s="49">
        <v>385</v>
      </c>
      <c r="E34" s="49">
        <v>109</v>
      </c>
      <c r="F34" s="49">
        <v>54</v>
      </c>
      <c r="G34" s="49">
        <v>101</v>
      </c>
      <c r="H34" s="49">
        <v>129</v>
      </c>
      <c r="I34" s="49">
        <v>63</v>
      </c>
      <c r="J34" s="49">
        <v>141</v>
      </c>
      <c r="K34" s="49">
        <v>19</v>
      </c>
      <c r="L34" s="49"/>
      <c r="M34" s="49">
        <v>298</v>
      </c>
      <c r="N34" s="49">
        <v>155</v>
      </c>
      <c r="O34" s="49">
        <v>160</v>
      </c>
      <c r="P34" s="51"/>
      <c r="Q34" s="49">
        <v>264</v>
      </c>
      <c r="R34" s="49">
        <v>223</v>
      </c>
      <c r="S34" s="51"/>
      <c r="T34" s="49">
        <v>649</v>
      </c>
      <c r="U34" s="49">
        <v>352</v>
      </c>
      <c r="V34" s="49">
        <v>452</v>
      </c>
    </row>
    <row r="35" spans="1:22" ht="15.75" customHeight="1" x14ac:dyDescent="0.2">
      <c r="A35" s="363"/>
      <c r="B35" s="363"/>
      <c r="C35" s="363"/>
      <c r="D35" s="363"/>
      <c r="E35" s="363"/>
      <c r="F35" s="363"/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63"/>
      <c r="R35" s="363"/>
      <c r="S35" s="363"/>
      <c r="T35" s="363"/>
      <c r="U35" s="363"/>
      <c r="V35" s="363"/>
    </row>
    <row r="36" spans="1:22" x14ac:dyDescent="0.2">
      <c r="A36" s="371"/>
      <c r="B36" s="363"/>
      <c r="C36" s="363"/>
      <c r="D36" s="363"/>
      <c r="E36" s="363"/>
      <c r="F36" s="363"/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63"/>
      <c r="R36" s="363"/>
      <c r="S36" s="363"/>
      <c r="T36" s="363"/>
      <c r="U36" s="363"/>
      <c r="V36" s="363"/>
    </row>
    <row r="37" spans="1:22" x14ac:dyDescent="0.2">
      <c r="A37" s="371"/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</row>
    <row r="38" spans="1:22" x14ac:dyDescent="0.2">
      <c r="A38" s="371"/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270"/>
      <c r="U38" s="181"/>
      <c r="V38" s="181"/>
    </row>
    <row r="39" spans="1:22" x14ac:dyDescent="0.2"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270"/>
      <c r="U39" s="270"/>
      <c r="V39" s="181"/>
    </row>
    <row r="40" spans="1:22" x14ac:dyDescent="0.2">
      <c r="A40" s="372"/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270"/>
      <c r="U40" s="270"/>
      <c r="V40" s="181"/>
    </row>
    <row r="41" spans="1:22" x14ac:dyDescent="0.2"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270"/>
      <c r="U41" s="270"/>
      <c r="V41" s="181"/>
    </row>
    <row r="42" spans="1:22" x14ac:dyDescent="0.2">
      <c r="T42" s="270"/>
      <c r="U42" s="270"/>
    </row>
    <row r="43" spans="1:22" x14ac:dyDescent="0.2">
      <c r="T43" s="270"/>
      <c r="U43" s="270"/>
    </row>
    <row r="44" spans="1:22" x14ac:dyDescent="0.2">
      <c r="T44" s="270"/>
      <c r="U44" s="270"/>
    </row>
    <row r="45" spans="1:22" x14ac:dyDescent="0.2">
      <c r="T45" s="270"/>
      <c r="U45" s="270"/>
    </row>
    <row r="46" spans="1:22" x14ac:dyDescent="0.2">
      <c r="T46" s="270"/>
      <c r="U46" s="270"/>
    </row>
    <row r="47" spans="1:22" x14ac:dyDescent="0.2">
      <c r="T47" s="270"/>
      <c r="U47" s="270"/>
    </row>
    <row r="48" spans="1:22" x14ac:dyDescent="0.2">
      <c r="T48" s="181"/>
    </row>
    <row r="49" spans="20:20" x14ac:dyDescent="0.2">
      <c r="T49" s="181"/>
    </row>
    <row r="50" spans="20:20" x14ac:dyDescent="0.2">
      <c r="T50" s="181"/>
    </row>
    <row r="51" spans="20:20" x14ac:dyDescent="0.2">
      <c r="T51" s="181"/>
    </row>
    <row r="52" spans="20:20" x14ac:dyDescent="0.2">
      <c r="T52" s="181"/>
    </row>
  </sheetData>
  <sheetProtection password="CBFD" sheet="1" objects="1" scenarios="1"/>
  <mergeCells count="3">
    <mergeCell ref="T5:U5"/>
    <mergeCell ref="B5:K5"/>
    <mergeCell ref="M5:N5"/>
  </mergeCells>
  <pageMargins left="0.7" right="0.7" top="0.75" bottom="0.25" header="0.3" footer="0.05"/>
  <pageSetup scale="75" orientation="landscape" r:id="rId1"/>
  <headerFooter>
    <oddHeader>&amp;R&amp;G</oddHeader>
    <oddFooter>&amp;CPage 4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0"/>
  <dimension ref="A1:W49"/>
  <sheetViews>
    <sheetView zoomScale="80" zoomScaleNormal="80" workbookViewId="0"/>
  </sheetViews>
  <sheetFormatPr defaultRowHeight="15" x14ac:dyDescent="0.2"/>
  <cols>
    <col min="1" max="1" width="50.77734375" style="361" customWidth="1"/>
    <col min="2" max="6" width="10.88671875" style="361" customWidth="1"/>
    <col min="7" max="8" width="10.88671875" style="361" hidden="1" customWidth="1"/>
    <col min="9" max="11" width="10.77734375" style="361" hidden="1" customWidth="1"/>
    <col min="12" max="12" width="1.77734375" style="361" customWidth="1"/>
    <col min="13" max="14" width="10.77734375" style="361" customWidth="1"/>
    <col min="15" max="15" width="10.77734375" style="361" hidden="1" customWidth="1"/>
    <col min="16" max="16" width="1.77734375" style="361" hidden="1" customWidth="1"/>
    <col min="17" max="18" width="10.77734375" style="361" hidden="1" customWidth="1"/>
    <col min="19" max="19" width="1.77734375" style="361" hidden="1" customWidth="1"/>
    <col min="20" max="22" width="10.88671875" style="361" hidden="1" customWidth="1"/>
    <col min="23" max="16384" width="8.88671875" style="361"/>
  </cols>
  <sheetData>
    <row r="1" spans="1:22" s="369" customFormat="1" ht="18" customHeight="1" x14ac:dyDescent="0.25">
      <c r="A1" s="121" t="s">
        <v>35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</row>
    <row r="2" spans="1:22" s="369" customFormat="1" ht="18" x14ac:dyDescent="0.25">
      <c r="A2" s="121" t="s">
        <v>118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</row>
    <row r="3" spans="1:22" s="369" customFormat="1" ht="18" x14ac:dyDescent="0.25">
      <c r="A3" s="168" t="s">
        <v>137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</row>
    <row r="4" spans="1:22" ht="15.75" x14ac:dyDescent="0.25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</row>
    <row r="5" spans="1:22" ht="15.75" x14ac:dyDescent="0.25">
      <c r="A5" s="337"/>
      <c r="B5" s="502" t="s">
        <v>1</v>
      </c>
      <c r="C5" s="502"/>
      <c r="D5" s="502"/>
      <c r="E5" s="502"/>
      <c r="F5" s="502"/>
      <c r="G5" s="486"/>
      <c r="H5" s="486"/>
      <c r="I5" s="486"/>
      <c r="J5" s="486"/>
      <c r="K5" s="486"/>
      <c r="L5" s="337"/>
      <c r="M5" s="502" t="s">
        <v>5</v>
      </c>
      <c r="N5" s="502"/>
      <c r="O5" s="81"/>
      <c r="P5" s="13"/>
      <c r="Q5" s="358" t="s">
        <v>6</v>
      </c>
      <c r="R5" s="81"/>
      <c r="S5" s="337"/>
      <c r="T5" s="502" t="s">
        <v>2</v>
      </c>
      <c r="U5" s="502"/>
      <c r="V5" s="81"/>
    </row>
    <row r="6" spans="1:22" ht="20.25" x14ac:dyDescent="0.55000000000000004">
      <c r="A6" s="337"/>
      <c r="B6" s="311" t="s">
        <v>408</v>
      </c>
      <c r="C6" s="311" t="s">
        <v>400</v>
      </c>
      <c r="D6" s="311" t="s">
        <v>351</v>
      </c>
      <c r="E6" s="311" t="s">
        <v>350</v>
      </c>
      <c r="F6" s="311" t="s">
        <v>349</v>
      </c>
      <c r="G6" s="311" t="s">
        <v>352</v>
      </c>
      <c r="H6" s="311" t="s">
        <v>300</v>
      </c>
      <c r="I6" s="311" t="s">
        <v>301</v>
      </c>
      <c r="J6" s="311" t="s">
        <v>302</v>
      </c>
      <c r="K6" s="311" t="s">
        <v>303</v>
      </c>
      <c r="L6" s="311"/>
      <c r="M6" s="335" t="s">
        <v>408</v>
      </c>
      <c r="N6" s="335" t="s">
        <v>349</v>
      </c>
      <c r="O6" s="311" t="s">
        <v>302</v>
      </c>
      <c r="P6" s="311"/>
      <c r="Q6" s="311" t="s">
        <v>350</v>
      </c>
      <c r="R6" s="311" t="s">
        <v>301</v>
      </c>
      <c r="S6" s="311"/>
      <c r="T6" s="311" t="s">
        <v>351</v>
      </c>
      <c r="U6" s="311" t="s">
        <v>300</v>
      </c>
      <c r="V6" s="335" t="s">
        <v>262</v>
      </c>
    </row>
    <row r="7" spans="1:22" x14ac:dyDescent="0.2">
      <c r="A7" s="363"/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55"/>
      <c r="N7" s="355"/>
      <c r="O7" s="355"/>
      <c r="P7" s="363"/>
      <c r="Q7" s="355"/>
      <c r="R7" s="355"/>
      <c r="S7" s="363"/>
      <c r="T7" s="355"/>
      <c r="U7" s="355"/>
      <c r="V7" s="355"/>
    </row>
    <row r="8" spans="1:22" s="13" customFormat="1" ht="15.75" customHeight="1" x14ac:dyDescent="0.4">
      <c r="A8" s="180" t="s">
        <v>54</v>
      </c>
      <c r="B8" s="360">
        <v>145</v>
      </c>
      <c r="C8" s="360">
        <v>151</v>
      </c>
      <c r="D8" s="360">
        <v>176</v>
      </c>
      <c r="E8" s="360">
        <v>134</v>
      </c>
      <c r="F8" s="360">
        <v>113</v>
      </c>
      <c r="G8" s="360">
        <v>111</v>
      </c>
      <c r="H8" s="360">
        <v>136</v>
      </c>
      <c r="I8" s="360">
        <v>123</v>
      </c>
      <c r="J8" s="360">
        <v>115</v>
      </c>
      <c r="K8" s="360">
        <v>112</v>
      </c>
      <c r="L8" s="360"/>
      <c r="M8" s="360">
        <v>296</v>
      </c>
      <c r="N8" s="360">
        <v>224</v>
      </c>
      <c r="O8" s="360">
        <v>227</v>
      </c>
      <c r="P8" s="360"/>
      <c r="Q8" s="360">
        <v>358</v>
      </c>
      <c r="R8" s="360">
        <v>350</v>
      </c>
      <c r="S8" s="360"/>
      <c r="T8" s="360">
        <v>534</v>
      </c>
      <c r="U8" s="360">
        <v>486</v>
      </c>
      <c r="V8" s="360">
        <v>439</v>
      </c>
    </row>
    <row r="9" spans="1:22" ht="15.75" customHeight="1" x14ac:dyDescent="0.2">
      <c r="A9" s="165"/>
      <c r="B9" s="350"/>
      <c r="C9" s="350"/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50"/>
      <c r="P9" s="350"/>
      <c r="Q9" s="350"/>
      <c r="R9" s="350"/>
      <c r="S9" s="350"/>
      <c r="T9" s="350"/>
      <c r="U9" s="350"/>
      <c r="V9" s="350"/>
    </row>
    <row r="10" spans="1:22" s="13" customFormat="1" ht="15.75" customHeight="1" x14ac:dyDescent="0.4">
      <c r="A10" s="180" t="s">
        <v>56</v>
      </c>
      <c r="B10" s="360">
        <v>145</v>
      </c>
      <c r="C10" s="360">
        <v>153</v>
      </c>
      <c r="D10" s="360">
        <v>385</v>
      </c>
      <c r="E10" s="360">
        <v>109</v>
      </c>
      <c r="F10" s="360">
        <v>54</v>
      </c>
      <c r="G10" s="360">
        <v>101</v>
      </c>
      <c r="H10" s="360">
        <v>129</v>
      </c>
      <c r="I10" s="360">
        <v>63</v>
      </c>
      <c r="J10" s="360">
        <v>141</v>
      </c>
      <c r="K10" s="360">
        <v>19</v>
      </c>
      <c r="L10" s="360"/>
      <c r="M10" s="360">
        <v>298</v>
      </c>
      <c r="N10" s="360">
        <v>155</v>
      </c>
      <c r="O10" s="360">
        <v>160</v>
      </c>
      <c r="P10" s="360"/>
      <c r="Q10" s="360">
        <v>264</v>
      </c>
      <c r="R10" s="360">
        <v>223</v>
      </c>
      <c r="S10" s="360"/>
      <c r="T10" s="360">
        <v>649</v>
      </c>
      <c r="U10" s="360">
        <v>352</v>
      </c>
      <c r="V10" s="360">
        <v>452</v>
      </c>
    </row>
    <row r="11" spans="1:22" ht="15.75" customHeight="1" x14ac:dyDescent="0.2">
      <c r="A11" s="165"/>
      <c r="B11" s="363"/>
      <c r="C11" s="363"/>
      <c r="D11" s="363"/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363"/>
      <c r="R11" s="363"/>
      <c r="S11" s="363"/>
      <c r="T11" s="363"/>
      <c r="U11" s="363"/>
      <c r="V11" s="363"/>
    </row>
    <row r="12" spans="1:22" x14ac:dyDescent="0.2">
      <c r="A12" s="363" t="s">
        <v>57</v>
      </c>
      <c r="B12" s="296">
        <v>89.799000000000007</v>
      </c>
      <c r="C12" s="296">
        <v>89.341999999999999</v>
      </c>
      <c r="D12" s="296">
        <v>88.774000000000001</v>
      </c>
      <c r="E12" s="296">
        <v>88.460999999999999</v>
      </c>
      <c r="F12" s="296">
        <v>88.39</v>
      </c>
      <c r="G12" s="296">
        <v>88.495000000000005</v>
      </c>
      <c r="H12" s="296">
        <v>89.227999999999994</v>
      </c>
      <c r="I12" s="296">
        <v>89.343000000000004</v>
      </c>
      <c r="J12" s="296">
        <v>89.503</v>
      </c>
      <c r="K12" s="296">
        <v>89.376999999999995</v>
      </c>
      <c r="L12" s="296">
        <v>0</v>
      </c>
      <c r="M12" s="296">
        <v>89.572000000000003</v>
      </c>
      <c r="N12" s="296">
        <v>88.442999999999998</v>
      </c>
      <c r="O12" s="296">
        <v>89.44</v>
      </c>
      <c r="P12" s="43">
        <v>0</v>
      </c>
      <c r="Q12" s="296">
        <v>88.447343000000004</v>
      </c>
      <c r="R12" s="296">
        <v>89.406999999999996</v>
      </c>
      <c r="S12" s="43">
        <v>0</v>
      </c>
      <c r="T12" s="296">
        <v>88.53</v>
      </c>
      <c r="U12" s="296">
        <v>89.361999999999995</v>
      </c>
      <c r="V12" s="296">
        <v>90.96</v>
      </c>
    </row>
    <row r="13" spans="1:22" ht="15.75" customHeight="1" x14ac:dyDescent="0.2">
      <c r="A13" s="165"/>
      <c r="B13" s="363"/>
      <c r="C13" s="363"/>
      <c r="D13" s="363"/>
      <c r="E13" s="363"/>
      <c r="F13" s="363"/>
      <c r="G13" s="363"/>
      <c r="H13" s="363"/>
      <c r="I13" s="363"/>
      <c r="J13" s="363"/>
      <c r="K13" s="363"/>
      <c r="L13" s="363"/>
      <c r="M13" s="363"/>
      <c r="N13" s="363"/>
      <c r="O13" s="363"/>
      <c r="P13" s="363"/>
      <c r="Q13" s="363"/>
      <c r="R13" s="363"/>
      <c r="S13" s="363"/>
      <c r="T13" s="363"/>
      <c r="U13" s="363"/>
      <c r="V13" s="363"/>
    </row>
    <row r="14" spans="1:22" x14ac:dyDescent="0.2">
      <c r="A14" s="373" t="s">
        <v>192</v>
      </c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</row>
    <row r="15" spans="1:22" ht="15.75" x14ac:dyDescent="0.25">
      <c r="A15" s="180" t="s">
        <v>49</v>
      </c>
      <c r="B15" s="297">
        <v>1.61</v>
      </c>
      <c r="C15" s="297">
        <v>1.69</v>
      </c>
      <c r="D15" s="297">
        <v>1.98</v>
      </c>
      <c r="E15" s="297">
        <v>1.51</v>
      </c>
      <c r="F15" s="297">
        <v>1.28</v>
      </c>
      <c r="G15" s="297">
        <v>1.25</v>
      </c>
      <c r="H15" s="297">
        <v>1.52</v>
      </c>
      <c r="I15" s="297">
        <v>1.38</v>
      </c>
      <c r="J15" s="297">
        <v>1.28</v>
      </c>
      <c r="K15" s="297">
        <v>1.25</v>
      </c>
      <c r="L15" s="297">
        <v>0</v>
      </c>
      <c r="M15" s="297">
        <v>3.29</v>
      </c>
      <c r="N15" s="297">
        <v>2.5299999999999998</v>
      </c>
      <c r="O15" s="297">
        <v>2.54</v>
      </c>
      <c r="P15" s="183">
        <v>0</v>
      </c>
      <c r="Q15" s="297">
        <v>4.04</v>
      </c>
      <c r="R15" s="297">
        <v>3.92</v>
      </c>
      <c r="S15" s="183"/>
      <c r="T15" s="297">
        <v>6.03</v>
      </c>
      <c r="U15" s="297">
        <v>5.44</v>
      </c>
      <c r="V15" s="297">
        <v>4.82</v>
      </c>
    </row>
    <row r="16" spans="1:22" ht="15.75" x14ac:dyDescent="0.25">
      <c r="A16" s="180"/>
      <c r="B16" s="297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183"/>
      <c r="Q16" s="297"/>
      <c r="R16" s="297"/>
      <c r="S16" s="183"/>
      <c r="T16" s="297"/>
      <c r="U16" s="297"/>
      <c r="V16" s="297"/>
    </row>
    <row r="17" spans="1:23" x14ac:dyDescent="0.2">
      <c r="A17" s="168" t="s">
        <v>383</v>
      </c>
      <c r="B17" s="298">
        <v>0.05</v>
      </c>
      <c r="C17" s="489">
        <v>0.03</v>
      </c>
      <c r="D17" s="489">
        <v>0.36</v>
      </c>
      <c r="E17" s="298">
        <v>0.02</v>
      </c>
      <c r="F17" s="298">
        <v>-0.11</v>
      </c>
      <c r="G17" s="298">
        <v>-0.11</v>
      </c>
      <c r="H17" s="298">
        <v>-0.15</v>
      </c>
      <c r="I17" s="298">
        <v>-0.1</v>
      </c>
      <c r="J17" s="298">
        <v>0</v>
      </c>
      <c r="K17" s="298">
        <v>0.14000000000000001</v>
      </c>
      <c r="L17" s="298"/>
      <c r="M17" s="298">
        <v>0.08</v>
      </c>
      <c r="N17" s="298">
        <v>-0.22</v>
      </c>
      <c r="O17" s="298">
        <v>0.14000000000000001</v>
      </c>
      <c r="P17" s="184"/>
      <c r="Q17" s="298">
        <v>-0.21</v>
      </c>
      <c r="R17" s="298">
        <v>0.03</v>
      </c>
      <c r="S17" s="184"/>
      <c r="T17" s="298">
        <v>0.16</v>
      </c>
      <c r="U17" s="298">
        <v>-0.12</v>
      </c>
      <c r="V17" s="298">
        <v>0.36</v>
      </c>
    </row>
    <row r="18" spans="1:23" x14ac:dyDescent="0.2">
      <c r="A18" s="165" t="s">
        <v>391</v>
      </c>
      <c r="B18" s="298">
        <v>0</v>
      </c>
      <c r="C18" s="489">
        <v>0</v>
      </c>
      <c r="D18" s="489">
        <v>0</v>
      </c>
      <c r="E18" s="298">
        <v>0</v>
      </c>
      <c r="F18" s="298">
        <v>0.01</v>
      </c>
      <c r="G18" s="298">
        <v>0</v>
      </c>
      <c r="H18" s="298">
        <v>-0.03</v>
      </c>
      <c r="I18" s="298">
        <v>0.04</v>
      </c>
      <c r="J18" s="298">
        <v>0</v>
      </c>
      <c r="K18" s="298">
        <v>-1.18</v>
      </c>
      <c r="L18" s="298"/>
      <c r="M18" s="298">
        <v>0</v>
      </c>
      <c r="N18" s="298">
        <v>0.01</v>
      </c>
      <c r="O18" s="298">
        <v>-1.18</v>
      </c>
      <c r="P18" s="374"/>
      <c r="Q18" s="298">
        <v>0.01</v>
      </c>
      <c r="R18" s="298">
        <v>-1.1399999999999999</v>
      </c>
      <c r="S18" s="374"/>
      <c r="T18" s="298">
        <v>0.01</v>
      </c>
      <c r="U18" s="298">
        <v>-1.17</v>
      </c>
      <c r="V18" s="298">
        <v>0</v>
      </c>
    </row>
    <row r="19" spans="1:23" x14ac:dyDescent="0.2">
      <c r="A19" s="168" t="s">
        <v>399</v>
      </c>
      <c r="B19" s="298">
        <v>0</v>
      </c>
      <c r="C19" s="489">
        <v>0</v>
      </c>
      <c r="D19" s="489">
        <v>0</v>
      </c>
      <c r="E19" s="298">
        <v>0</v>
      </c>
      <c r="F19" s="298">
        <v>0.17</v>
      </c>
      <c r="G19" s="298">
        <v>0</v>
      </c>
      <c r="H19" s="298">
        <v>0.11</v>
      </c>
      <c r="I19" s="298">
        <v>0</v>
      </c>
      <c r="J19" s="298">
        <v>0.28999999999999998</v>
      </c>
      <c r="K19" s="298">
        <v>0</v>
      </c>
      <c r="L19" s="298"/>
      <c r="M19" s="298">
        <v>0</v>
      </c>
      <c r="N19" s="298">
        <v>0.17</v>
      </c>
      <c r="O19" s="298">
        <v>0.28999999999999998</v>
      </c>
      <c r="P19" s="184"/>
      <c r="Q19" s="298">
        <v>0.17</v>
      </c>
      <c r="R19" s="298">
        <v>0.28999999999999998</v>
      </c>
      <c r="S19" s="184"/>
      <c r="T19" s="298">
        <v>0.17</v>
      </c>
      <c r="U19" s="298">
        <v>0.4</v>
      </c>
      <c r="V19" s="298">
        <v>0</v>
      </c>
    </row>
    <row r="20" spans="1:23" x14ac:dyDescent="0.2">
      <c r="A20" s="165" t="s">
        <v>392</v>
      </c>
      <c r="B20" s="298"/>
      <c r="C20" s="489"/>
      <c r="D20" s="489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374"/>
      <c r="Q20" s="298"/>
      <c r="R20" s="298"/>
      <c r="S20" s="374"/>
      <c r="T20" s="298"/>
      <c r="U20" s="298"/>
      <c r="V20" s="298"/>
    </row>
    <row r="21" spans="1:23" x14ac:dyDescent="0.2">
      <c r="A21" s="229" t="s">
        <v>255</v>
      </c>
      <c r="B21" s="298">
        <v>0</v>
      </c>
      <c r="C21" s="489">
        <v>0</v>
      </c>
      <c r="D21" s="489">
        <v>0</v>
      </c>
      <c r="E21" s="298">
        <v>-0.26</v>
      </c>
      <c r="F21" s="298">
        <v>0</v>
      </c>
      <c r="G21" s="298">
        <v>0</v>
      </c>
      <c r="H21" s="298">
        <v>0</v>
      </c>
      <c r="I21" s="298">
        <v>-0.49</v>
      </c>
      <c r="J21" s="298">
        <v>0</v>
      </c>
      <c r="K21" s="298">
        <v>0</v>
      </c>
      <c r="L21" s="298"/>
      <c r="M21" s="298">
        <v>0</v>
      </c>
      <c r="N21" s="298">
        <v>0</v>
      </c>
      <c r="O21" s="298">
        <v>0</v>
      </c>
      <c r="P21" s="185"/>
      <c r="Q21" s="298">
        <v>-0.26</v>
      </c>
      <c r="R21" s="298">
        <v>-0.49</v>
      </c>
      <c r="S21" s="185"/>
      <c r="T21" s="298">
        <v>-0.26</v>
      </c>
      <c r="U21" s="298">
        <v>-0.49</v>
      </c>
      <c r="V21" s="298">
        <v>-0.17</v>
      </c>
    </row>
    <row r="22" spans="1:23" x14ac:dyDescent="0.2">
      <c r="A22" s="229" t="s">
        <v>226</v>
      </c>
      <c r="B22" s="298">
        <v>0</v>
      </c>
      <c r="C22" s="489">
        <v>0</v>
      </c>
      <c r="D22" s="489">
        <v>0</v>
      </c>
      <c r="E22" s="298">
        <v>-0.04</v>
      </c>
      <c r="F22" s="298">
        <v>0</v>
      </c>
      <c r="G22" s="298">
        <v>0</v>
      </c>
      <c r="H22" s="298">
        <v>0</v>
      </c>
      <c r="I22" s="298">
        <v>-0.09</v>
      </c>
      <c r="J22" s="298">
        <v>0</v>
      </c>
      <c r="K22" s="298">
        <v>0</v>
      </c>
      <c r="L22" s="298"/>
      <c r="M22" s="298">
        <v>0</v>
      </c>
      <c r="N22" s="298">
        <v>0</v>
      </c>
      <c r="O22" s="298">
        <v>0</v>
      </c>
      <c r="P22" s="185"/>
      <c r="Q22" s="298">
        <v>-0.04</v>
      </c>
      <c r="R22" s="298">
        <v>-0.09</v>
      </c>
      <c r="S22" s="185"/>
      <c r="T22" s="298">
        <v>-0.04</v>
      </c>
      <c r="U22" s="298">
        <v>-0.09</v>
      </c>
      <c r="V22" s="298">
        <v>-0.04</v>
      </c>
    </row>
    <row r="23" spans="1:23" x14ac:dyDescent="0.2">
      <c r="A23" s="168" t="s">
        <v>358</v>
      </c>
      <c r="B23" s="298">
        <v>0</v>
      </c>
      <c r="C23" s="489">
        <v>0</v>
      </c>
      <c r="D23" s="489">
        <v>0</v>
      </c>
      <c r="E23" s="298">
        <v>0</v>
      </c>
      <c r="F23" s="298">
        <v>-0.73</v>
      </c>
      <c r="G23" s="298">
        <v>0</v>
      </c>
      <c r="H23" s="298">
        <v>0</v>
      </c>
      <c r="I23" s="298">
        <v>0</v>
      </c>
      <c r="J23" s="298">
        <v>0</v>
      </c>
      <c r="K23" s="298">
        <v>0</v>
      </c>
      <c r="L23" s="298"/>
      <c r="M23" s="298">
        <v>0</v>
      </c>
      <c r="N23" s="298">
        <v>-0.73</v>
      </c>
      <c r="O23" s="298">
        <v>0</v>
      </c>
      <c r="P23" s="184"/>
      <c r="Q23" s="298">
        <v>-0.73</v>
      </c>
      <c r="R23" s="298">
        <v>0</v>
      </c>
      <c r="S23" s="184"/>
      <c r="T23" s="298">
        <v>-0.73</v>
      </c>
      <c r="U23" s="298">
        <v>0</v>
      </c>
      <c r="V23" s="298">
        <v>0</v>
      </c>
    </row>
    <row r="24" spans="1:23" x14ac:dyDescent="0.2">
      <c r="A24" s="168" t="s">
        <v>394</v>
      </c>
      <c r="B24" s="298">
        <v>0</v>
      </c>
      <c r="C24" s="489">
        <v>0</v>
      </c>
      <c r="D24" s="489">
        <v>0.74</v>
      </c>
      <c r="E24" s="298">
        <v>0</v>
      </c>
      <c r="F24" s="298">
        <v>0</v>
      </c>
      <c r="G24" s="298">
        <v>0</v>
      </c>
      <c r="H24" s="298">
        <v>0</v>
      </c>
      <c r="I24" s="298">
        <v>0</v>
      </c>
      <c r="J24" s="298">
        <v>0</v>
      </c>
      <c r="K24" s="298">
        <v>0</v>
      </c>
      <c r="L24" s="298"/>
      <c r="M24" s="298">
        <v>0</v>
      </c>
      <c r="N24" s="298">
        <v>0</v>
      </c>
      <c r="O24" s="298">
        <v>0</v>
      </c>
      <c r="P24" s="184"/>
      <c r="Q24" s="298">
        <v>0</v>
      </c>
      <c r="R24" s="298">
        <v>0</v>
      </c>
      <c r="S24" s="184"/>
      <c r="T24" s="298">
        <v>0.74</v>
      </c>
      <c r="U24" s="298">
        <v>0</v>
      </c>
      <c r="V24" s="298">
        <v>0</v>
      </c>
      <c r="W24" s="428"/>
    </row>
    <row r="25" spans="1:23" x14ac:dyDescent="0.2">
      <c r="A25" s="168" t="s">
        <v>395</v>
      </c>
      <c r="B25" s="298">
        <v>0</v>
      </c>
      <c r="C25" s="489">
        <v>0</v>
      </c>
      <c r="D25" s="489">
        <v>1.25</v>
      </c>
      <c r="E25" s="298">
        <v>0</v>
      </c>
      <c r="F25" s="298">
        <v>0</v>
      </c>
      <c r="G25" s="298">
        <v>0</v>
      </c>
      <c r="H25" s="298">
        <v>0</v>
      </c>
      <c r="I25" s="298">
        <v>0</v>
      </c>
      <c r="J25" s="298">
        <v>0</v>
      </c>
      <c r="K25" s="298">
        <v>0</v>
      </c>
      <c r="L25" s="298"/>
      <c r="M25" s="298">
        <v>0</v>
      </c>
      <c r="N25" s="298">
        <v>0</v>
      </c>
      <c r="O25" s="298">
        <v>0</v>
      </c>
      <c r="P25" s="184"/>
      <c r="Q25" s="298">
        <v>0</v>
      </c>
      <c r="R25" s="298">
        <v>0</v>
      </c>
      <c r="S25" s="184"/>
      <c r="T25" s="298">
        <v>1.25</v>
      </c>
      <c r="U25" s="298">
        <v>0</v>
      </c>
      <c r="V25" s="298">
        <v>0</v>
      </c>
      <c r="W25" s="428"/>
    </row>
    <row r="26" spans="1:23" ht="17.25" x14ac:dyDescent="0.35">
      <c r="A26" s="165" t="s">
        <v>421</v>
      </c>
      <c r="B26" s="299">
        <v>-0.05</v>
      </c>
      <c r="C26" s="490">
        <v>0</v>
      </c>
      <c r="D26" s="490">
        <v>0</v>
      </c>
      <c r="E26" s="299">
        <v>0</v>
      </c>
      <c r="F26" s="299">
        <v>0</v>
      </c>
      <c r="G26" s="299">
        <v>0</v>
      </c>
      <c r="H26" s="299">
        <v>0</v>
      </c>
      <c r="I26" s="299">
        <v>-0.03</v>
      </c>
      <c r="J26" s="299">
        <v>0</v>
      </c>
      <c r="K26" s="299">
        <v>0</v>
      </c>
      <c r="L26" s="299"/>
      <c r="M26" s="299">
        <v>-0.05</v>
      </c>
      <c r="N26" s="299">
        <v>0</v>
      </c>
      <c r="O26" s="299">
        <v>0</v>
      </c>
      <c r="P26" s="375"/>
      <c r="Q26" s="299">
        <v>0</v>
      </c>
      <c r="R26" s="299">
        <v>-0.03</v>
      </c>
      <c r="S26" s="375"/>
      <c r="T26" s="299">
        <v>0</v>
      </c>
      <c r="U26" s="299">
        <v>-0.03</v>
      </c>
      <c r="V26" s="299">
        <v>0</v>
      </c>
    </row>
    <row r="27" spans="1:23" ht="18" x14ac:dyDescent="0.4">
      <c r="A27" s="180" t="s">
        <v>50</v>
      </c>
      <c r="B27" s="47">
        <v>1.61</v>
      </c>
      <c r="C27" s="47">
        <v>1.72</v>
      </c>
      <c r="D27" s="47">
        <v>4.33</v>
      </c>
      <c r="E27" s="47">
        <v>1.23</v>
      </c>
      <c r="F27" s="47">
        <v>0.61999999999999988</v>
      </c>
      <c r="G27" s="47">
        <v>1.1399999999999999</v>
      </c>
      <c r="H27" s="47">
        <v>1.4500000000000002</v>
      </c>
      <c r="I27" s="47">
        <v>0.70999999999999985</v>
      </c>
      <c r="J27" s="47">
        <v>1.57</v>
      </c>
      <c r="K27" s="47">
        <v>0.21000000000000019</v>
      </c>
      <c r="L27" s="47"/>
      <c r="M27" s="47">
        <v>3.3200000000000003</v>
      </c>
      <c r="N27" s="47">
        <v>1.7599999999999993</v>
      </c>
      <c r="O27" s="47">
        <v>1.7900000000000003</v>
      </c>
      <c r="P27" s="183"/>
      <c r="Q27" s="47">
        <v>2.98</v>
      </c>
      <c r="R27" s="47">
        <v>2.4899999999999998</v>
      </c>
      <c r="S27" s="183"/>
      <c r="T27" s="47">
        <v>7.33</v>
      </c>
      <c r="U27" s="47">
        <v>3.9400000000000008</v>
      </c>
      <c r="V27" s="47">
        <v>4.9700000000000006</v>
      </c>
    </row>
    <row r="28" spans="1:23" ht="17.25" x14ac:dyDescent="0.35">
      <c r="A28" s="363"/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</row>
    <row r="29" spans="1:23" hidden="1" x14ac:dyDescent="0.2">
      <c r="A29" s="376" t="s">
        <v>260</v>
      </c>
    </row>
    <row r="30" spans="1:23" hidden="1" x14ac:dyDescent="0.2">
      <c r="A30" s="363" t="s">
        <v>259</v>
      </c>
      <c r="B30" s="363"/>
      <c r="C30" s="363"/>
      <c r="D30" s="363"/>
      <c r="E30" s="363"/>
      <c r="F30" s="363"/>
      <c r="G30" s="363"/>
      <c r="H30" s="363"/>
      <c r="I30" s="363"/>
      <c r="J30" s="363"/>
      <c r="K30" s="363"/>
      <c r="L30" s="363"/>
      <c r="M30" s="363"/>
      <c r="N30" s="363"/>
      <c r="O30" s="363"/>
      <c r="P30" s="363"/>
      <c r="Q30" s="363"/>
      <c r="R30" s="363"/>
      <c r="S30" s="363"/>
      <c r="T30" s="363"/>
      <c r="U30" s="363"/>
      <c r="V30" s="363"/>
    </row>
    <row r="31" spans="1:23" x14ac:dyDescent="0.2">
      <c r="A31" s="372"/>
      <c r="B31" s="270"/>
      <c r="C31" s="181"/>
      <c r="D31" s="181"/>
      <c r="E31" s="477"/>
      <c r="F31" s="270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270"/>
      <c r="R31" s="181"/>
      <c r="S31" s="181"/>
      <c r="T31" s="270"/>
      <c r="U31" s="181"/>
      <c r="V31" s="181"/>
    </row>
    <row r="32" spans="1:23" x14ac:dyDescent="0.2">
      <c r="A32" s="372"/>
      <c r="B32" s="270"/>
      <c r="C32" s="181"/>
      <c r="D32" s="181"/>
      <c r="E32" s="483"/>
      <c r="F32" s="270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270"/>
      <c r="U32" s="181"/>
      <c r="V32" s="181"/>
    </row>
    <row r="33" spans="1:22" x14ac:dyDescent="0.2">
      <c r="C33" s="181"/>
      <c r="D33" s="181"/>
      <c r="E33" s="181"/>
      <c r="G33" s="270"/>
      <c r="H33" s="270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</row>
    <row r="34" spans="1:22" x14ac:dyDescent="0.2">
      <c r="A34" s="372"/>
      <c r="C34" s="181"/>
      <c r="D34" s="181"/>
      <c r="E34" s="181"/>
      <c r="G34" s="270"/>
      <c r="H34" s="270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</row>
    <row r="35" spans="1:22" x14ac:dyDescent="0.2">
      <c r="C35" s="181"/>
      <c r="D35" s="181"/>
      <c r="E35" s="181"/>
      <c r="G35" s="270"/>
      <c r="H35" s="270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</row>
    <row r="36" spans="1:22" x14ac:dyDescent="0.2">
      <c r="G36" s="476"/>
      <c r="H36" s="270"/>
    </row>
    <row r="37" spans="1:22" x14ac:dyDescent="0.2">
      <c r="G37" s="476"/>
    </row>
    <row r="38" spans="1:22" x14ac:dyDescent="0.2">
      <c r="G38" s="476"/>
    </row>
    <row r="39" spans="1:22" x14ac:dyDescent="0.2">
      <c r="G39" s="476"/>
    </row>
    <row r="40" spans="1:22" x14ac:dyDescent="0.2">
      <c r="G40" s="476"/>
    </row>
    <row r="41" spans="1:22" x14ac:dyDescent="0.2">
      <c r="G41" s="476"/>
    </row>
    <row r="42" spans="1:22" x14ac:dyDescent="0.2">
      <c r="G42" s="476"/>
    </row>
    <row r="43" spans="1:22" x14ac:dyDescent="0.2">
      <c r="G43" s="476"/>
    </row>
    <row r="44" spans="1:22" x14ac:dyDescent="0.2">
      <c r="G44" s="476"/>
    </row>
    <row r="45" spans="1:22" x14ac:dyDescent="0.2">
      <c r="G45" s="476"/>
    </row>
    <row r="46" spans="1:22" x14ac:dyDescent="0.2">
      <c r="G46" s="476"/>
    </row>
    <row r="47" spans="1:22" x14ac:dyDescent="0.2">
      <c r="G47" s="476"/>
    </row>
    <row r="48" spans="1:22" x14ac:dyDescent="0.2">
      <c r="E48" s="428"/>
      <c r="G48" s="476"/>
    </row>
    <row r="49" spans="5:7" x14ac:dyDescent="0.2">
      <c r="E49" s="428"/>
      <c r="G49" s="476"/>
    </row>
  </sheetData>
  <sheetProtection password="CBFD" sheet="1" objects="1" scenarios="1"/>
  <mergeCells count="3">
    <mergeCell ref="T5:U5"/>
    <mergeCell ref="M5:N5"/>
    <mergeCell ref="B5:F5"/>
  </mergeCells>
  <pageMargins left="0.7" right="0.7" top="0.75" bottom="0.25" header="0.3" footer="0.05"/>
  <pageSetup scale="75" orientation="landscape" r:id="rId1"/>
  <headerFooter>
    <oddHeader>&amp;R&amp;G</oddHeader>
    <oddFooter>&amp;CPage 5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1"/>
  <dimension ref="A1:X55"/>
  <sheetViews>
    <sheetView zoomScale="80" zoomScaleNormal="80" workbookViewId="0"/>
  </sheetViews>
  <sheetFormatPr defaultRowHeight="16.5" customHeight="1" x14ac:dyDescent="0.25"/>
  <cols>
    <col min="1" max="1" width="59" style="313" customWidth="1"/>
    <col min="2" max="6" width="10.88671875" style="313" customWidth="1"/>
    <col min="7" max="8" width="10.88671875" style="313" hidden="1" customWidth="1"/>
    <col min="9" max="10" width="10.77734375" style="313" hidden="1" customWidth="1"/>
    <col min="11" max="11" width="9.77734375" style="313" hidden="1" customWidth="1"/>
    <col min="12" max="12" width="1.77734375" style="313" customWidth="1"/>
    <col min="13" max="14" width="10.88671875" style="313" customWidth="1"/>
    <col min="15" max="15" width="10.88671875" style="313" hidden="1" customWidth="1"/>
    <col min="16" max="16" width="1.77734375" style="313" hidden="1" customWidth="1"/>
    <col min="17" max="18" width="10.77734375" style="313" hidden="1" customWidth="1"/>
    <col min="19" max="19" width="1.88671875" style="313" hidden="1" customWidth="1"/>
    <col min="20" max="21" width="10.88671875" style="313" hidden="1" customWidth="1"/>
    <col min="22" max="22" width="11" style="313" hidden="1" customWidth="1"/>
    <col min="23" max="23" width="8.88671875" style="266" customWidth="1"/>
    <col min="24" max="24" width="8.88671875" style="266"/>
    <col min="25" max="25" width="9.77734375" style="313" customWidth="1"/>
    <col min="26" max="16384" width="8.88671875" style="313"/>
  </cols>
  <sheetData>
    <row r="1" spans="1:24" s="76" customFormat="1" ht="18" customHeight="1" x14ac:dyDescent="0.25">
      <c r="A1" s="143" t="s">
        <v>35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4"/>
      <c r="M1" s="73"/>
      <c r="N1" s="73"/>
      <c r="O1" s="75"/>
      <c r="P1" s="74"/>
      <c r="Q1" s="74"/>
      <c r="R1" s="74"/>
      <c r="S1" s="74"/>
      <c r="T1" s="74"/>
      <c r="U1" s="74"/>
      <c r="V1" s="74"/>
    </row>
    <row r="2" spans="1:24" s="76" customFormat="1" ht="18" x14ac:dyDescent="0.25">
      <c r="A2" s="143" t="s">
        <v>199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4"/>
      <c r="M2" s="73"/>
      <c r="N2" s="73"/>
      <c r="O2" s="75"/>
      <c r="P2" s="74"/>
      <c r="Q2" s="74"/>
      <c r="R2" s="74"/>
      <c r="S2" s="74"/>
      <c r="T2" s="74"/>
      <c r="U2" s="74"/>
      <c r="V2" s="74"/>
    </row>
    <row r="3" spans="1:24" s="76" customFormat="1" ht="18" x14ac:dyDescent="0.25">
      <c r="A3" s="168" t="s">
        <v>12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4"/>
      <c r="M3" s="73"/>
      <c r="N3" s="73"/>
      <c r="O3" s="75"/>
      <c r="P3" s="74"/>
      <c r="Q3" s="74"/>
      <c r="R3" s="74"/>
      <c r="S3" s="74"/>
      <c r="T3" s="74"/>
      <c r="U3" s="74"/>
      <c r="V3" s="74"/>
    </row>
    <row r="4" spans="1:24" ht="15.75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8"/>
      <c r="M4" s="77"/>
      <c r="N4" s="77"/>
      <c r="O4" s="79"/>
      <c r="P4" s="78"/>
      <c r="Q4" s="78"/>
      <c r="R4" s="80"/>
      <c r="S4" s="78"/>
      <c r="T4" s="78"/>
      <c r="U4" s="80"/>
      <c r="V4" s="80"/>
    </row>
    <row r="5" spans="1:24" ht="15.75" x14ac:dyDescent="0.25">
      <c r="A5" s="355"/>
      <c r="B5" s="502" t="s">
        <v>1</v>
      </c>
      <c r="C5" s="502"/>
      <c r="D5" s="502"/>
      <c r="E5" s="502"/>
      <c r="F5" s="502"/>
      <c r="G5" s="486"/>
      <c r="H5" s="486"/>
      <c r="I5" s="486"/>
      <c r="J5" s="486"/>
      <c r="K5" s="486"/>
      <c r="L5" s="82"/>
      <c r="M5" s="503" t="s">
        <v>5</v>
      </c>
      <c r="N5" s="503"/>
      <c r="O5" s="83"/>
      <c r="P5" s="82"/>
      <c r="Q5" s="359" t="s">
        <v>6</v>
      </c>
      <c r="R5" s="83"/>
      <c r="S5" s="82"/>
      <c r="T5" s="502" t="s">
        <v>2</v>
      </c>
      <c r="U5" s="502"/>
      <c r="V5" s="359"/>
    </row>
    <row r="6" spans="1:24" ht="20.25" x14ac:dyDescent="0.55000000000000004">
      <c r="A6" s="53"/>
      <c r="B6" s="311" t="s">
        <v>408</v>
      </c>
      <c r="C6" s="311" t="s">
        <v>400</v>
      </c>
      <c r="D6" s="311" t="s">
        <v>351</v>
      </c>
      <c r="E6" s="311" t="s">
        <v>350</v>
      </c>
      <c r="F6" s="311" t="s">
        <v>349</v>
      </c>
      <c r="G6" s="311" t="s">
        <v>352</v>
      </c>
      <c r="H6" s="311" t="s">
        <v>300</v>
      </c>
      <c r="I6" s="311" t="s">
        <v>301</v>
      </c>
      <c r="J6" s="311" t="s">
        <v>302</v>
      </c>
      <c r="K6" s="311" t="s">
        <v>303</v>
      </c>
      <c r="L6" s="311"/>
      <c r="M6" s="335" t="s">
        <v>408</v>
      </c>
      <c r="N6" s="335" t="s">
        <v>349</v>
      </c>
      <c r="O6" s="311" t="s">
        <v>302</v>
      </c>
      <c r="P6" s="311"/>
      <c r="Q6" s="311" t="s">
        <v>350</v>
      </c>
      <c r="R6" s="311" t="s">
        <v>301</v>
      </c>
      <c r="S6" s="311"/>
      <c r="T6" s="311" t="s">
        <v>351</v>
      </c>
      <c r="U6" s="311" t="s">
        <v>300</v>
      </c>
      <c r="V6" s="335" t="s">
        <v>262</v>
      </c>
    </row>
    <row r="7" spans="1:24" ht="15.75" x14ac:dyDescent="0.25">
      <c r="A7" s="53"/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84"/>
      <c r="M7" s="53"/>
      <c r="N7" s="53"/>
      <c r="O7" s="53"/>
      <c r="P7" s="84"/>
      <c r="Q7" s="53"/>
      <c r="R7" s="53"/>
      <c r="S7" s="84"/>
      <c r="T7" s="53"/>
      <c r="U7" s="53"/>
      <c r="V7" s="53"/>
    </row>
    <row r="8" spans="1:24" ht="15.75" x14ac:dyDescent="0.25">
      <c r="A8" s="355" t="s">
        <v>227</v>
      </c>
      <c r="B8" s="314">
        <v>21</v>
      </c>
      <c r="C8" s="314">
        <v>43</v>
      </c>
      <c r="D8" s="314">
        <v>75</v>
      </c>
      <c r="E8" s="314">
        <v>44</v>
      </c>
      <c r="F8" s="314">
        <v>15</v>
      </c>
      <c r="G8" s="314">
        <v>32</v>
      </c>
      <c r="H8" s="314">
        <v>34</v>
      </c>
      <c r="I8" s="314">
        <v>20</v>
      </c>
      <c r="J8" s="314">
        <v>-13</v>
      </c>
      <c r="K8" s="314">
        <v>7</v>
      </c>
      <c r="L8" s="34"/>
      <c r="M8" s="314">
        <v>64</v>
      </c>
      <c r="N8" s="314">
        <v>47</v>
      </c>
      <c r="O8" s="314">
        <v>-6</v>
      </c>
      <c r="P8" s="34"/>
      <c r="Q8" s="314">
        <v>91</v>
      </c>
      <c r="R8" s="314">
        <v>14</v>
      </c>
      <c r="S8" s="34"/>
      <c r="T8" s="314">
        <v>166</v>
      </c>
      <c r="U8" s="314">
        <v>48</v>
      </c>
      <c r="V8" s="314">
        <v>21</v>
      </c>
    </row>
    <row r="9" spans="1:24" ht="15.75" x14ac:dyDescent="0.25">
      <c r="A9" s="355" t="s">
        <v>228</v>
      </c>
      <c r="B9" s="355">
        <v>29</v>
      </c>
      <c r="C9" s="355">
        <v>15</v>
      </c>
      <c r="D9" s="355">
        <v>13</v>
      </c>
      <c r="E9" s="355">
        <v>13</v>
      </c>
      <c r="F9" s="355">
        <v>23</v>
      </c>
      <c r="G9" s="355">
        <v>29</v>
      </c>
      <c r="H9" s="355">
        <v>50</v>
      </c>
      <c r="I9" s="355">
        <v>31</v>
      </c>
      <c r="J9" s="355">
        <v>37</v>
      </c>
      <c r="K9" s="355">
        <v>28</v>
      </c>
      <c r="M9" s="355">
        <v>44</v>
      </c>
      <c r="N9" s="355">
        <v>52</v>
      </c>
      <c r="O9" s="355">
        <v>65</v>
      </c>
      <c r="Q9" s="355">
        <v>65</v>
      </c>
      <c r="R9" s="355">
        <v>96</v>
      </c>
      <c r="T9" s="355">
        <v>78</v>
      </c>
      <c r="U9" s="355">
        <v>146</v>
      </c>
      <c r="V9" s="355">
        <v>136</v>
      </c>
    </row>
    <row r="10" spans="1:24" ht="15.75" x14ac:dyDescent="0.25">
      <c r="A10" s="355" t="s">
        <v>229</v>
      </c>
      <c r="B10" s="355">
        <v>23</v>
      </c>
      <c r="C10" s="355">
        <v>22</v>
      </c>
      <c r="D10" s="355">
        <v>20</v>
      </c>
      <c r="E10" s="355">
        <v>19</v>
      </c>
      <c r="F10" s="355">
        <v>22</v>
      </c>
      <c r="G10" s="355">
        <v>23</v>
      </c>
      <c r="H10" s="355">
        <v>15</v>
      </c>
      <c r="I10" s="355">
        <v>26</v>
      </c>
      <c r="J10" s="355">
        <v>24</v>
      </c>
      <c r="K10" s="355">
        <v>22</v>
      </c>
      <c r="M10" s="355">
        <v>45</v>
      </c>
      <c r="N10" s="355">
        <v>45</v>
      </c>
      <c r="O10" s="355">
        <v>46</v>
      </c>
      <c r="Q10" s="355">
        <v>64</v>
      </c>
      <c r="R10" s="355">
        <v>72</v>
      </c>
      <c r="T10" s="355">
        <v>84</v>
      </c>
      <c r="U10" s="355">
        <v>87</v>
      </c>
      <c r="V10" s="355">
        <v>64</v>
      </c>
    </row>
    <row r="11" spans="1:24" ht="17.25" x14ac:dyDescent="0.35">
      <c r="A11" s="355" t="s">
        <v>230</v>
      </c>
      <c r="B11" s="318">
        <v>0</v>
      </c>
      <c r="C11" s="318">
        <v>-1</v>
      </c>
      <c r="D11" s="318">
        <v>2</v>
      </c>
      <c r="E11" s="318">
        <v>2</v>
      </c>
      <c r="F11" s="318">
        <v>3</v>
      </c>
      <c r="G11" s="318">
        <v>2</v>
      </c>
      <c r="H11" s="318">
        <v>1</v>
      </c>
      <c r="I11" s="318">
        <v>7</v>
      </c>
      <c r="J11" s="318">
        <v>3</v>
      </c>
      <c r="K11" s="318">
        <v>3</v>
      </c>
      <c r="M11" s="318">
        <v>-1</v>
      </c>
      <c r="N11" s="318">
        <v>5</v>
      </c>
      <c r="O11" s="318">
        <v>6</v>
      </c>
      <c r="Q11" s="318">
        <v>7</v>
      </c>
      <c r="R11" s="318">
        <v>13</v>
      </c>
      <c r="T11" s="318">
        <v>9</v>
      </c>
      <c r="U11" s="318">
        <v>14</v>
      </c>
      <c r="V11" s="318">
        <v>16</v>
      </c>
    </row>
    <row r="12" spans="1:24" s="84" customFormat="1" ht="15.75" x14ac:dyDescent="0.25">
      <c r="A12" s="251" t="s">
        <v>231</v>
      </c>
      <c r="B12" s="84">
        <v>73</v>
      </c>
      <c r="C12" s="84">
        <v>79</v>
      </c>
      <c r="D12" s="84">
        <v>110</v>
      </c>
      <c r="E12" s="84">
        <v>78</v>
      </c>
      <c r="F12" s="84">
        <v>63</v>
      </c>
      <c r="G12" s="84">
        <v>86</v>
      </c>
      <c r="H12" s="84">
        <v>100</v>
      </c>
      <c r="I12" s="84">
        <v>84</v>
      </c>
      <c r="J12" s="84">
        <v>51</v>
      </c>
      <c r="K12" s="84">
        <v>60</v>
      </c>
      <c r="M12" s="84">
        <v>152</v>
      </c>
      <c r="N12" s="84">
        <v>149</v>
      </c>
      <c r="O12" s="84">
        <v>111</v>
      </c>
      <c r="Q12" s="84">
        <v>227</v>
      </c>
      <c r="R12" s="84">
        <v>195</v>
      </c>
      <c r="T12" s="84">
        <v>337</v>
      </c>
      <c r="U12" s="84">
        <v>295</v>
      </c>
      <c r="V12" s="84">
        <v>237</v>
      </c>
      <c r="W12" s="377"/>
      <c r="X12" s="377"/>
    </row>
    <row r="13" spans="1:24" s="84" customFormat="1" ht="15.75" x14ac:dyDescent="0.25">
      <c r="A13" s="251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377"/>
      <c r="X13" s="377"/>
    </row>
    <row r="14" spans="1:24" ht="17.25" x14ac:dyDescent="0.35">
      <c r="A14" s="355" t="s">
        <v>304</v>
      </c>
      <c r="B14" s="318">
        <v>1</v>
      </c>
      <c r="C14" s="318">
        <v>1</v>
      </c>
      <c r="D14" s="318">
        <v>0</v>
      </c>
      <c r="E14" s="318">
        <v>0</v>
      </c>
      <c r="F14" s="318">
        <v>1</v>
      </c>
      <c r="G14" s="318">
        <v>-1</v>
      </c>
      <c r="H14" s="318">
        <v>0</v>
      </c>
      <c r="I14" s="318">
        <v>2</v>
      </c>
      <c r="J14" s="318">
        <v>1</v>
      </c>
      <c r="K14" s="318">
        <v>0</v>
      </c>
      <c r="M14" s="318">
        <v>2</v>
      </c>
      <c r="N14" s="318">
        <v>0</v>
      </c>
      <c r="O14" s="318">
        <v>1</v>
      </c>
      <c r="Q14" s="318">
        <v>0</v>
      </c>
      <c r="R14" s="318">
        <v>3</v>
      </c>
      <c r="T14" s="318">
        <v>0</v>
      </c>
      <c r="U14" s="318">
        <v>3</v>
      </c>
      <c r="V14" s="318">
        <v>1</v>
      </c>
    </row>
    <row r="15" spans="1:24" ht="15.75" x14ac:dyDescent="0.25">
      <c r="A15" s="251" t="s">
        <v>232</v>
      </c>
      <c r="B15" s="84">
        <v>72</v>
      </c>
      <c r="C15" s="84">
        <v>78</v>
      </c>
      <c r="D15" s="84">
        <v>110</v>
      </c>
      <c r="E15" s="84">
        <v>78</v>
      </c>
      <c r="F15" s="84">
        <v>62</v>
      </c>
      <c r="G15" s="84">
        <v>87</v>
      </c>
      <c r="H15" s="84">
        <v>100</v>
      </c>
      <c r="I15" s="84">
        <v>82</v>
      </c>
      <c r="J15" s="84">
        <v>50</v>
      </c>
      <c r="K15" s="84">
        <v>60</v>
      </c>
      <c r="L15" s="84"/>
      <c r="M15" s="84">
        <v>150</v>
      </c>
      <c r="N15" s="84">
        <v>149</v>
      </c>
      <c r="O15" s="84">
        <v>110</v>
      </c>
      <c r="P15" s="84"/>
      <c r="Q15" s="84">
        <v>227</v>
      </c>
      <c r="R15" s="84">
        <v>192</v>
      </c>
      <c r="S15" s="84"/>
      <c r="T15" s="84">
        <v>337</v>
      </c>
      <c r="U15" s="84">
        <v>292</v>
      </c>
      <c r="V15" s="84">
        <v>236</v>
      </c>
    </row>
    <row r="16" spans="1:24" ht="18" x14ac:dyDescent="0.4">
      <c r="A16" s="251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</row>
    <row r="17" spans="1:24" ht="16.5" customHeight="1" x14ac:dyDescent="0.25">
      <c r="A17" s="355" t="s">
        <v>205</v>
      </c>
      <c r="B17" s="355">
        <v>0</v>
      </c>
      <c r="C17" s="355">
        <v>0</v>
      </c>
      <c r="D17" s="355">
        <v>0</v>
      </c>
      <c r="E17" s="355">
        <v>-36</v>
      </c>
      <c r="F17" s="355">
        <v>0</v>
      </c>
      <c r="G17" s="355">
        <v>0</v>
      </c>
      <c r="H17" s="355">
        <v>0</v>
      </c>
      <c r="I17" s="355">
        <v>-67</v>
      </c>
      <c r="J17" s="355">
        <v>0</v>
      </c>
      <c r="K17" s="355">
        <v>0</v>
      </c>
      <c r="M17" s="355">
        <v>0</v>
      </c>
      <c r="N17" s="355">
        <v>0</v>
      </c>
      <c r="O17" s="355">
        <v>0</v>
      </c>
      <c r="Q17" s="355">
        <v>-36</v>
      </c>
      <c r="R17" s="355">
        <v>-67</v>
      </c>
      <c r="T17" s="355">
        <v>-36</v>
      </c>
      <c r="U17" s="355">
        <v>-67</v>
      </c>
      <c r="V17" s="355">
        <v>-24</v>
      </c>
    </row>
    <row r="18" spans="1:24" ht="15.75" x14ac:dyDescent="0.25">
      <c r="A18" s="355" t="s">
        <v>361</v>
      </c>
      <c r="B18" s="355">
        <v>0</v>
      </c>
      <c r="C18" s="355">
        <v>0</v>
      </c>
      <c r="D18" s="355">
        <v>0</v>
      </c>
      <c r="E18" s="355">
        <v>0</v>
      </c>
      <c r="F18" s="355">
        <v>-57</v>
      </c>
      <c r="G18" s="355">
        <v>0</v>
      </c>
      <c r="H18" s="355">
        <v>0</v>
      </c>
      <c r="I18" s="355">
        <v>0</v>
      </c>
      <c r="J18" s="355">
        <v>0</v>
      </c>
      <c r="K18" s="355">
        <v>0</v>
      </c>
      <c r="M18" s="355">
        <v>0</v>
      </c>
      <c r="N18" s="355">
        <v>-57</v>
      </c>
      <c r="O18" s="355">
        <v>0</v>
      </c>
      <c r="Q18" s="355">
        <v>-57</v>
      </c>
      <c r="R18" s="355">
        <v>0</v>
      </c>
      <c r="T18" s="355">
        <v>-57</v>
      </c>
      <c r="U18" s="355">
        <v>0</v>
      </c>
      <c r="V18" s="355">
        <v>0</v>
      </c>
    </row>
    <row r="19" spans="1:24" ht="17.25" x14ac:dyDescent="0.35">
      <c r="A19" s="355" t="s">
        <v>362</v>
      </c>
      <c r="B19" s="318">
        <v>0</v>
      </c>
      <c r="C19" s="318">
        <v>0</v>
      </c>
      <c r="D19" s="318">
        <v>0</v>
      </c>
      <c r="E19" s="318">
        <v>0</v>
      </c>
      <c r="F19" s="318">
        <v>-8</v>
      </c>
      <c r="G19" s="318">
        <v>0</v>
      </c>
      <c r="H19" s="318">
        <v>0</v>
      </c>
      <c r="I19" s="318">
        <v>0</v>
      </c>
      <c r="J19" s="318">
        <v>0</v>
      </c>
      <c r="K19" s="318">
        <v>0</v>
      </c>
      <c r="M19" s="318">
        <v>0</v>
      </c>
      <c r="N19" s="318">
        <v>-8</v>
      </c>
      <c r="O19" s="318">
        <v>0</v>
      </c>
      <c r="Q19" s="318">
        <v>-8</v>
      </c>
      <c r="R19" s="318">
        <v>0</v>
      </c>
      <c r="T19" s="318">
        <v>-8</v>
      </c>
      <c r="U19" s="318">
        <v>0</v>
      </c>
      <c r="V19" s="318">
        <v>0</v>
      </c>
    </row>
    <row r="20" spans="1:24" s="84" customFormat="1" ht="18" x14ac:dyDescent="0.4">
      <c r="A20" s="251" t="s">
        <v>371</v>
      </c>
      <c r="B20" s="93">
        <v>72</v>
      </c>
      <c r="C20" s="93">
        <v>78</v>
      </c>
      <c r="D20" s="93">
        <v>110</v>
      </c>
      <c r="E20" s="93">
        <v>42</v>
      </c>
      <c r="F20" s="93">
        <v>-3</v>
      </c>
      <c r="G20" s="93">
        <v>87</v>
      </c>
      <c r="H20" s="93">
        <v>100</v>
      </c>
      <c r="I20" s="93">
        <v>15</v>
      </c>
      <c r="J20" s="93">
        <v>50</v>
      </c>
      <c r="K20" s="93">
        <v>60</v>
      </c>
      <c r="L20" s="93"/>
      <c r="M20" s="93">
        <v>150</v>
      </c>
      <c r="N20" s="93">
        <v>84</v>
      </c>
      <c r="O20" s="93">
        <v>110</v>
      </c>
      <c r="P20" s="93"/>
      <c r="Q20" s="93">
        <v>126</v>
      </c>
      <c r="R20" s="93">
        <v>125</v>
      </c>
      <c r="S20" s="93"/>
      <c r="T20" s="93">
        <v>236</v>
      </c>
      <c r="U20" s="93">
        <v>225</v>
      </c>
      <c r="V20" s="93">
        <v>212</v>
      </c>
      <c r="W20" s="377"/>
      <c r="X20" s="377"/>
    </row>
    <row r="21" spans="1:24" ht="17.25" x14ac:dyDescent="0.35">
      <c r="A21" s="86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4"/>
      <c r="M21" s="85"/>
      <c r="N21" s="85"/>
      <c r="O21" s="85"/>
      <c r="P21" s="84"/>
      <c r="Q21" s="85"/>
      <c r="R21" s="85"/>
      <c r="S21" s="84"/>
      <c r="T21" s="85"/>
      <c r="U21" s="85"/>
      <c r="V21" s="85"/>
    </row>
    <row r="22" spans="1:24" ht="17.25" x14ac:dyDescent="0.35">
      <c r="A22" s="86" t="s">
        <v>179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4"/>
      <c r="M22" s="85"/>
      <c r="N22" s="85"/>
      <c r="O22" s="85"/>
      <c r="P22" s="84"/>
      <c r="Q22" s="85"/>
      <c r="R22" s="85"/>
      <c r="S22" s="84"/>
      <c r="T22" s="85"/>
      <c r="U22" s="85"/>
      <c r="V22" s="85"/>
    </row>
    <row r="23" spans="1:24" ht="17.25" x14ac:dyDescent="0.35">
      <c r="A23" s="227" t="s">
        <v>170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4"/>
      <c r="M23" s="85"/>
      <c r="N23" s="85"/>
      <c r="O23" s="85"/>
      <c r="P23" s="84"/>
      <c r="Q23" s="85"/>
      <c r="R23" s="85"/>
      <c r="S23" s="84"/>
      <c r="T23" s="85"/>
      <c r="U23" s="85"/>
      <c r="V23" s="85"/>
    </row>
    <row r="24" spans="1:24" ht="15.75" x14ac:dyDescent="0.25">
      <c r="A24" s="258" t="s">
        <v>171</v>
      </c>
      <c r="B24" s="314">
        <v>0</v>
      </c>
      <c r="C24" s="314">
        <v>0</v>
      </c>
      <c r="D24" s="314">
        <v>0</v>
      </c>
      <c r="E24" s="314">
        <v>0</v>
      </c>
      <c r="F24" s="314">
        <v>0</v>
      </c>
      <c r="G24" s="314">
        <v>0</v>
      </c>
      <c r="H24" s="314">
        <v>0</v>
      </c>
      <c r="I24" s="314">
        <v>0</v>
      </c>
      <c r="J24" s="314">
        <v>0</v>
      </c>
      <c r="K24" s="314">
        <v>0</v>
      </c>
      <c r="L24" s="34"/>
      <c r="M24" s="314">
        <v>0</v>
      </c>
      <c r="N24" s="314">
        <v>0</v>
      </c>
      <c r="O24" s="314">
        <v>0</v>
      </c>
      <c r="P24" s="34"/>
      <c r="Q24" s="314">
        <v>0</v>
      </c>
      <c r="R24" s="314">
        <v>0</v>
      </c>
      <c r="S24" s="34"/>
      <c r="T24" s="314">
        <v>0</v>
      </c>
      <c r="U24" s="314">
        <v>0</v>
      </c>
      <c r="V24" s="314">
        <v>0</v>
      </c>
    </row>
    <row r="25" spans="1:24" ht="17.25" x14ac:dyDescent="0.35">
      <c r="A25" s="258" t="s">
        <v>172</v>
      </c>
      <c r="B25" s="318">
        <v>18</v>
      </c>
      <c r="C25" s="318">
        <v>7</v>
      </c>
      <c r="D25" s="318">
        <v>12</v>
      </c>
      <c r="E25" s="318">
        <v>14</v>
      </c>
      <c r="F25" s="318">
        <v>21</v>
      </c>
      <c r="G25" s="318">
        <v>8</v>
      </c>
      <c r="H25" s="318">
        <v>9</v>
      </c>
      <c r="I25" s="318">
        <v>10</v>
      </c>
      <c r="J25" s="318">
        <v>10</v>
      </c>
      <c r="K25" s="318">
        <v>6</v>
      </c>
      <c r="L25" s="315"/>
      <c r="M25" s="318">
        <v>25</v>
      </c>
      <c r="N25" s="318">
        <v>29</v>
      </c>
      <c r="O25" s="318">
        <v>16</v>
      </c>
      <c r="P25" s="315"/>
      <c r="Q25" s="318">
        <v>43</v>
      </c>
      <c r="R25" s="318">
        <v>26</v>
      </c>
      <c r="S25" s="315"/>
      <c r="T25" s="318">
        <v>55</v>
      </c>
      <c r="U25" s="318">
        <v>35</v>
      </c>
      <c r="V25" s="318">
        <v>28</v>
      </c>
    </row>
    <row r="26" spans="1:24" ht="17.25" x14ac:dyDescent="0.35">
      <c r="A26" s="258" t="s">
        <v>107</v>
      </c>
      <c r="B26" s="300">
        <v>18</v>
      </c>
      <c r="C26" s="300">
        <v>7</v>
      </c>
      <c r="D26" s="300">
        <v>12</v>
      </c>
      <c r="E26" s="300">
        <v>14</v>
      </c>
      <c r="F26" s="300">
        <v>21</v>
      </c>
      <c r="G26" s="300">
        <v>8</v>
      </c>
      <c r="H26" s="300">
        <v>9</v>
      </c>
      <c r="I26" s="300">
        <v>10</v>
      </c>
      <c r="J26" s="300">
        <v>10</v>
      </c>
      <c r="K26" s="300">
        <v>6</v>
      </c>
      <c r="L26" s="205"/>
      <c r="M26" s="300">
        <v>25</v>
      </c>
      <c r="N26" s="300">
        <v>29</v>
      </c>
      <c r="O26" s="300">
        <v>16</v>
      </c>
      <c r="P26" s="205"/>
      <c r="Q26" s="300">
        <v>43</v>
      </c>
      <c r="R26" s="300">
        <v>26</v>
      </c>
      <c r="S26" s="205"/>
      <c r="T26" s="300">
        <v>55</v>
      </c>
      <c r="U26" s="300">
        <v>35</v>
      </c>
      <c r="V26" s="300">
        <v>28</v>
      </c>
    </row>
    <row r="27" spans="1:24" ht="15.75" x14ac:dyDescent="0.25">
      <c r="A27" s="211"/>
      <c r="B27" s="314"/>
      <c r="C27" s="314"/>
      <c r="D27" s="314"/>
      <c r="E27" s="314"/>
      <c r="F27" s="314"/>
      <c r="G27" s="314"/>
      <c r="H27" s="314"/>
      <c r="I27" s="314"/>
      <c r="J27" s="314"/>
      <c r="K27" s="314"/>
      <c r="L27" s="34"/>
      <c r="M27" s="314"/>
      <c r="N27" s="314"/>
      <c r="O27" s="314"/>
      <c r="P27" s="34"/>
      <c r="Q27" s="314"/>
      <c r="R27" s="314"/>
      <c r="S27" s="34"/>
      <c r="T27" s="314"/>
      <c r="U27" s="314"/>
      <c r="V27" s="314"/>
    </row>
    <row r="28" spans="1:24" ht="17.25" x14ac:dyDescent="0.35">
      <c r="A28" s="227" t="s">
        <v>296</v>
      </c>
      <c r="B28" s="300">
        <v>-22</v>
      </c>
      <c r="C28" s="300">
        <v>-28</v>
      </c>
      <c r="D28" s="300">
        <v>10</v>
      </c>
      <c r="E28" s="300">
        <v>22</v>
      </c>
      <c r="F28" s="300">
        <v>28</v>
      </c>
      <c r="G28" s="300">
        <v>-28</v>
      </c>
      <c r="H28" s="300">
        <v>-5</v>
      </c>
      <c r="I28" s="300">
        <v>55</v>
      </c>
      <c r="J28" s="300">
        <v>-10</v>
      </c>
      <c r="K28" s="300">
        <v>-7</v>
      </c>
      <c r="L28" s="205"/>
      <c r="M28" s="300">
        <v>-50</v>
      </c>
      <c r="N28" s="300">
        <v>0</v>
      </c>
      <c r="O28" s="300">
        <v>-17</v>
      </c>
      <c r="P28" s="205"/>
      <c r="Q28" s="300">
        <v>22</v>
      </c>
      <c r="R28" s="300">
        <v>38</v>
      </c>
      <c r="S28" s="205"/>
      <c r="T28" s="300">
        <v>32</v>
      </c>
      <c r="U28" s="300">
        <v>33</v>
      </c>
      <c r="V28" s="300">
        <v>6</v>
      </c>
      <c r="W28" s="378"/>
      <c r="X28" s="378"/>
    </row>
    <row r="29" spans="1:24" ht="15.75" x14ac:dyDescent="0.25">
      <c r="A29" s="355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</row>
    <row r="30" spans="1:24" ht="15.75" x14ac:dyDescent="0.25">
      <c r="A30" s="355" t="s">
        <v>173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M30" s="53"/>
      <c r="N30" s="53"/>
      <c r="O30" s="53"/>
      <c r="Q30" s="53"/>
      <c r="R30" s="53"/>
      <c r="T30" s="53"/>
      <c r="U30" s="53"/>
      <c r="V30" s="53"/>
    </row>
    <row r="31" spans="1:24" ht="15.75" x14ac:dyDescent="0.25">
      <c r="A31" s="211" t="s">
        <v>227</v>
      </c>
      <c r="B31" s="301">
        <v>0.94199999999999995</v>
      </c>
      <c r="C31" s="301">
        <v>0.873</v>
      </c>
      <c r="D31" s="301">
        <v>0.83900000000000008</v>
      </c>
      <c r="E31" s="301">
        <v>0.91099999999999992</v>
      </c>
      <c r="F31" s="301">
        <v>0.95900000000000007</v>
      </c>
      <c r="G31" s="301">
        <v>0.90599999999999992</v>
      </c>
      <c r="H31" s="301">
        <v>0.92399999999999993</v>
      </c>
      <c r="I31" s="301">
        <v>0.96199999999999997</v>
      </c>
      <c r="J31" s="301">
        <v>1.04</v>
      </c>
      <c r="K31" s="301">
        <v>0.97700000000000009</v>
      </c>
      <c r="L31" s="317"/>
      <c r="M31" s="301">
        <v>0.90700000000000003</v>
      </c>
      <c r="N31" s="301">
        <v>0.93399999999999994</v>
      </c>
      <c r="O31" s="301">
        <v>1.01</v>
      </c>
      <c r="P31" s="317"/>
      <c r="Q31" s="301">
        <v>0.92400000000000004</v>
      </c>
      <c r="R31" s="301">
        <v>0.98699999999999999</v>
      </c>
      <c r="S31" s="317"/>
      <c r="T31" s="301">
        <v>0.9</v>
      </c>
      <c r="U31" s="301">
        <v>0.96899999999999997</v>
      </c>
      <c r="V31" s="301">
        <v>0.98699999999999999</v>
      </c>
    </row>
    <row r="32" spans="1:24" ht="15.75" x14ac:dyDescent="0.25">
      <c r="A32" s="211" t="s">
        <v>228</v>
      </c>
      <c r="B32" s="301">
        <v>0.94700000000000006</v>
      </c>
      <c r="C32" s="301">
        <v>0.97</v>
      </c>
      <c r="D32" s="301">
        <v>0.97399999999999998</v>
      </c>
      <c r="E32" s="301">
        <v>0.97399999999999998</v>
      </c>
      <c r="F32" s="301">
        <v>0.95300000000000007</v>
      </c>
      <c r="G32" s="301">
        <v>0.94300000000000006</v>
      </c>
      <c r="H32" s="301">
        <v>0.90199999999999991</v>
      </c>
      <c r="I32" s="301">
        <v>0.93799999999999994</v>
      </c>
      <c r="J32" s="301">
        <v>0.92700000000000005</v>
      </c>
      <c r="K32" s="301">
        <v>0.94199999999999995</v>
      </c>
      <c r="L32" s="317"/>
      <c r="M32" s="301">
        <v>0.95799999999999996</v>
      </c>
      <c r="N32" s="301">
        <v>0.94799999999999995</v>
      </c>
      <c r="O32" s="301">
        <v>0.93399999999999994</v>
      </c>
      <c r="P32" s="317"/>
      <c r="Q32" s="301">
        <v>0.95700000000000007</v>
      </c>
      <c r="R32" s="301">
        <v>0.93599999999999994</v>
      </c>
      <c r="S32" s="317"/>
      <c r="T32" s="301">
        <v>0.96100000000000008</v>
      </c>
      <c r="U32" s="301">
        <v>0.92700000000000005</v>
      </c>
      <c r="V32" s="301">
        <v>0.92300000000000004</v>
      </c>
    </row>
    <row r="33" spans="1:24" ht="15.75" x14ac:dyDescent="0.25">
      <c r="A33" s="211" t="s">
        <v>229</v>
      </c>
      <c r="B33" s="301">
        <v>0.84400000000000008</v>
      </c>
      <c r="C33" s="301">
        <v>0.85</v>
      </c>
      <c r="D33" s="301">
        <v>0.8600000000000001</v>
      </c>
      <c r="E33" s="301">
        <v>0.8640000000000001</v>
      </c>
      <c r="F33" s="301">
        <v>0.84400000000000008</v>
      </c>
      <c r="G33" s="301">
        <v>0.82600000000000007</v>
      </c>
      <c r="H33" s="301">
        <v>0.88700000000000001</v>
      </c>
      <c r="I33" s="301">
        <v>0.80600000000000005</v>
      </c>
      <c r="J33" s="301">
        <v>0.81</v>
      </c>
      <c r="K33" s="301">
        <v>0.81699999999999995</v>
      </c>
      <c r="L33" s="317"/>
      <c r="M33" s="301">
        <v>0.84799999999999998</v>
      </c>
      <c r="N33" s="301">
        <v>0.83499999999999996</v>
      </c>
      <c r="O33" s="301">
        <v>0.81400000000000006</v>
      </c>
      <c r="P33" s="317"/>
      <c r="Q33" s="301">
        <v>0.84499999999999997</v>
      </c>
      <c r="R33" s="301">
        <v>0.81</v>
      </c>
      <c r="S33" s="317"/>
      <c r="T33" s="301">
        <v>0.84899999999999998</v>
      </c>
      <c r="U33" s="301">
        <v>0.83099999999999996</v>
      </c>
      <c r="V33" s="301">
        <v>0.86499999999999999</v>
      </c>
    </row>
    <row r="34" spans="1:24" ht="15.75" x14ac:dyDescent="0.25">
      <c r="A34" s="211" t="s">
        <v>230</v>
      </c>
      <c r="B34" s="301">
        <v>0.98299999999999998</v>
      </c>
      <c r="C34" s="301">
        <v>1.0580000000000001</v>
      </c>
      <c r="D34" s="301">
        <v>0.94899999999999995</v>
      </c>
      <c r="E34" s="301">
        <v>0.91500000000000004</v>
      </c>
      <c r="F34" s="301">
        <v>0.89200000000000002</v>
      </c>
      <c r="G34" s="301">
        <v>0.89700000000000002</v>
      </c>
      <c r="H34" s="301">
        <v>0.97099999999999997</v>
      </c>
      <c r="I34" s="301">
        <v>0.67300000000000004</v>
      </c>
      <c r="J34" s="301">
        <v>0.88</v>
      </c>
      <c r="K34" s="301">
        <v>0.89300000000000002</v>
      </c>
      <c r="L34" s="317"/>
      <c r="M34" s="301">
        <v>1.02</v>
      </c>
      <c r="N34" s="301">
        <v>0.89400000000000002</v>
      </c>
      <c r="O34" s="301">
        <v>0.88600000000000001</v>
      </c>
      <c r="P34" s="317"/>
      <c r="Q34" s="301">
        <v>0.90100000000000002</v>
      </c>
      <c r="R34" s="301">
        <v>0.81400000000000006</v>
      </c>
      <c r="S34" s="317"/>
      <c r="T34" s="301">
        <v>0.91400000000000003</v>
      </c>
      <c r="U34" s="301">
        <v>0.85499999999999998</v>
      </c>
      <c r="V34" s="301">
        <v>0.83399999999999996</v>
      </c>
    </row>
    <row r="35" spans="1:24" s="84" customFormat="1" ht="15.75" x14ac:dyDescent="0.25">
      <c r="A35" s="251" t="s">
        <v>233</v>
      </c>
      <c r="B35" s="72">
        <v>0.93199999999999994</v>
      </c>
      <c r="C35" s="72">
        <v>0.92199999999999993</v>
      </c>
      <c r="D35" s="72">
        <v>0.90400000000000003</v>
      </c>
      <c r="E35" s="72">
        <v>0.93199999999999994</v>
      </c>
      <c r="F35" s="72">
        <v>0.93900000000000006</v>
      </c>
      <c r="G35" s="72">
        <v>0.91300000000000003</v>
      </c>
      <c r="H35" s="72">
        <v>0.90999999999999992</v>
      </c>
      <c r="I35" s="72">
        <v>0.92900000000000005</v>
      </c>
      <c r="J35" s="72">
        <v>0.94900000000000007</v>
      </c>
      <c r="K35" s="72">
        <v>0.93599999999999994</v>
      </c>
      <c r="L35" s="72"/>
      <c r="M35" s="72">
        <v>0.92700000000000005</v>
      </c>
      <c r="N35" s="72">
        <v>0.92700000000000005</v>
      </c>
      <c r="O35" s="72">
        <v>0.94199999999999995</v>
      </c>
      <c r="P35" s="72"/>
      <c r="Q35" s="72">
        <v>0.92900000000000005</v>
      </c>
      <c r="R35" s="72">
        <v>0.93700000000000006</v>
      </c>
      <c r="S35" s="72"/>
      <c r="T35" s="72">
        <v>0.92300000000000004</v>
      </c>
      <c r="U35" s="72">
        <v>0.93100000000000005</v>
      </c>
      <c r="V35" s="72">
        <v>0.93900000000000006</v>
      </c>
      <c r="W35" s="377"/>
      <c r="X35" s="377"/>
    </row>
    <row r="36" spans="1:24" s="84" customFormat="1" ht="9.9499999999999993" customHeight="1" x14ac:dyDescent="0.25">
      <c r="A36" s="226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377"/>
      <c r="X36" s="377"/>
    </row>
    <row r="37" spans="1:24" ht="15.75" x14ac:dyDescent="0.25">
      <c r="A37" s="227" t="s">
        <v>58</v>
      </c>
      <c r="B37" s="317">
        <v>2E-3</v>
      </c>
      <c r="C37" s="317">
        <v>1E-3</v>
      </c>
      <c r="D37" s="317">
        <v>0</v>
      </c>
      <c r="E37" s="317">
        <v>1E-3</v>
      </c>
      <c r="F37" s="317">
        <v>1E-3</v>
      </c>
      <c r="G37" s="317">
        <v>-1E-3</v>
      </c>
      <c r="H37" s="317">
        <v>0</v>
      </c>
      <c r="I37" s="317">
        <v>1E-3</v>
      </c>
      <c r="J37" s="317">
        <v>0</v>
      </c>
      <c r="K37" s="317">
        <v>1E-3</v>
      </c>
      <c r="L37" s="317"/>
      <c r="M37" s="317">
        <v>1E-3</v>
      </c>
      <c r="N37" s="317">
        <v>0</v>
      </c>
      <c r="O37" s="317">
        <v>0</v>
      </c>
      <c r="P37" s="317">
        <v>0</v>
      </c>
      <c r="Q37" s="317">
        <v>0</v>
      </c>
      <c r="R37" s="317">
        <v>1E-3</v>
      </c>
      <c r="S37" s="317"/>
      <c r="T37" s="317">
        <v>-1E-3</v>
      </c>
      <c r="U37" s="317">
        <v>0</v>
      </c>
      <c r="V37" s="317">
        <v>0</v>
      </c>
      <c r="X37" s="485"/>
    </row>
    <row r="38" spans="1:24" ht="15.75" x14ac:dyDescent="0.25">
      <c r="A38" s="227" t="s">
        <v>363</v>
      </c>
      <c r="B38" s="317">
        <v>0</v>
      </c>
      <c r="C38" s="317">
        <v>0</v>
      </c>
      <c r="D38" s="317">
        <v>0</v>
      </c>
      <c r="E38" s="317">
        <v>0</v>
      </c>
      <c r="F38" s="317">
        <v>5.5E-2</v>
      </c>
      <c r="G38" s="317">
        <v>0</v>
      </c>
      <c r="H38" s="317">
        <v>0</v>
      </c>
      <c r="I38" s="317">
        <v>0</v>
      </c>
      <c r="J38" s="317">
        <v>0</v>
      </c>
      <c r="K38" s="317">
        <v>0</v>
      </c>
      <c r="L38" s="317"/>
      <c r="M38" s="317">
        <v>0</v>
      </c>
      <c r="N38" s="317">
        <v>2.8000000000000001E-2</v>
      </c>
      <c r="O38" s="317">
        <v>0</v>
      </c>
      <c r="P38" s="317"/>
      <c r="Q38" s="317">
        <v>1.7999999999999999E-2</v>
      </c>
      <c r="R38" s="317">
        <v>0</v>
      </c>
      <c r="S38" s="317"/>
      <c r="T38" s="317">
        <v>1.2999999999999999E-2</v>
      </c>
      <c r="U38" s="317">
        <v>0</v>
      </c>
      <c r="V38" s="317">
        <v>0</v>
      </c>
      <c r="X38" s="485"/>
    </row>
    <row r="39" spans="1:24" ht="15.75" x14ac:dyDescent="0.25">
      <c r="A39" s="227" t="s">
        <v>364</v>
      </c>
      <c r="B39" s="317">
        <v>0</v>
      </c>
      <c r="C39" s="317">
        <v>0</v>
      </c>
      <c r="D39" s="317">
        <v>0</v>
      </c>
      <c r="E39" s="317">
        <v>0</v>
      </c>
      <c r="F39" s="317">
        <v>8.0000000000000002E-3</v>
      </c>
      <c r="G39" s="317">
        <v>0</v>
      </c>
      <c r="H39" s="317">
        <v>0</v>
      </c>
      <c r="I39" s="317">
        <v>0</v>
      </c>
      <c r="J39" s="317">
        <v>0</v>
      </c>
      <c r="K39" s="317">
        <v>0</v>
      </c>
      <c r="L39" s="317"/>
      <c r="M39" s="317">
        <v>0</v>
      </c>
      <c r="N39" s="317">
        <v>4.0000000000000001E-3</v>
      </c>
      <c r="O39" s="317">
        <v>0</v>
      </c>
      <c r="P39" s="317"/>
      <c r="Q39" s="317">
        <v>2E-3</v>
      </c>
      <c r="R39" s="317">
        <v>0</v>
      </c>
      <c r="S39" s="317"/>
      <c r="T39" s="317">
        <v>2E-3</v>
      </c>
      <c r="U39" s="317">
        <v>0</v>
      </c>
      <c r="V39" s="317">
        <v>0</v>
      </c>
      <c r="W39" s="485"/>
    </row>
    <row r="40" spans="1:24" ht="15.75" x14ac:dyDescent="0.25">
      <c r="A40" s="227" t="s">
        <v>41</v>
      </c>
      <c r="B40" s="70">
        <v>0</v>
      </c>
      <c r="C40" s="70">
        <v>0</v>
      </c>
      <c r="D40" s="70">
        <v>0</v>
      </c>
      <c r="E40" s="70">
        <v>0.03</v>
      </c>
      <c r="F40" s="70">
        <v>0</v>
      </c>
      <c r="G40" s="70">
        <v>0</v>
      </c>
      <c r="H40" s="70">
        <v>0</v>
      </c>
      <c r="I40" s="70">
        <v>5.7000000000000002E-2</v>
      </c>
      <c r="J40" s="70">
        <v>0</v>
      </c>
      <c r="K40" s="70">
        <v>0</v>
      </c>
      <c r="L40" s="70"/>
      <c r="M40" s="70">
        <v>0</v>
      </c>
      <c r="N40" s="70">
        <v>0</v>
      </c>
      <c r="O40" s="70">
        <v>0</v>
      </c>
      <c r="P40" s="70"/>
      <c r="Q40" s="70">
        <v>1.0999999999999999E-2</v>
      </c>
      <c r="R40" s="70">
        <v>2.1999999999999999E-2</v>
      </c>
      <c r="S40" s="70"/>
      <c r="T40" s="70">
        <v>8.0000000000000002E-3</v>
      </c>
      <c r="U40" s="70">
        <v>1.6E-2</v>
      </c>
      <c r="V40" s="70">
        <v>6.0000000000000001E-3</v>
      </c>
      <c r="X40" s="485"/>
    </row>
    <row r="41" spans="1:24" s="84" customFormat="1" ht="15.75" x14ac:dyDescent="0.25">
      <c r="A41" s="251" t="s">
        <v>59</v>
      </c>
      <c r="B41" s="71">
        <v>0.93399999999999994</v>
      </c>
      <c r="C41" s="71">
        <v>0.92299999999999993</v>
      </c>
      <c r="D41" s="71">
        <v>0.90400000000000003</v>
      </c>
      <c r="E41" s="71">
        <v>0.96299999999999997</v>
      </c>
      <c r="F41" s="71">
        <v>1.0030000000000001</v>
      </c>
      <c r="G41" s="71">
        <v>0.91200000000000003</v>
      </c>
      <c r="H41" s="71">
        <v>0.90999999999999992</v>
      </c>
      <c r="I41" s="71">
        <v>0.9870000000000001</v>
      </c>
      <c r="J41" s="71">
        <v>0.94900000000000007</v>
      </c>
      <c r="K41" s="71">
        <v>0.93699999999999994</v>
      </c>
      <c r="L41" s="71"/>
      <c r="M41" s="71">
        <v>0.92800000000000005</v>
      </c>
      <c r="N41" s="71">
        <v>0.95900000000000007</v>
      </c>
      <c r="O41" s="71">
        <v>0.94199999999999995</v>
      </c>
      <c r="P41" s="71"/>
      <c r="Q41" s="71">
        <v>0.96000000000000008</v>
      </c>
      <c r="R41" s="71">
        <v>0.96000000000000008</v>
      </c>
      <c r="S41" s="71"/>
      <c r="T41" s="71">
        <v>0.94500000000000006</v>
      </c>
      <c r="U41" s="71">
        <v>0.94700000000000006</v>
      </c>
      <c r="V41" s="71">
        <v>0.94500000000000006</v>
      </c>
      <c r="W41" s="377"/>
      <c r="X41" s="377"/>
    </row>
    <row r="42" spans="1:24" ht="15.75" x14ac:dyDescent="0.25">
      <c r="A42" s="355"/>
      <c r="B42" s="91"/>
      <c r="C42" s="91"/>
      <c r="D42" s="91"/>
      <c r="E42" s="478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478"/>
      <c r="R42" s="91"/>
      <c r="S42" s="91"/>
      <c r="T42" s="91"/>
      <c r="U42" s="91"/>
      <c r="V42" s="91"/>
    </row>
    <row r="43" spans="1:24" s="89" customFormat="1" ht="15.75" customHeight="1" x14ac:dyDescent="0.25">
      <c r="A43" s="379" t="s">
        <v>297</v>
      </c>
      <c r="B43" s="308">
        <v>0.93700000000000006</v>
      </c>
      <c r="C43" s="308">
        <v>0.94299999999999995</v>
      </c>
      <c r="D43" s="308">
        <v>0.88400000000000001</v>
      </c>
      <c r="E43" s="308">
        <v>0.93100000000000005</v>
      </c>
      <c r="F43" s="308">
        <v>0.94799999999999995</v>
      </c>
      <c r="G43" s="308">
        <v>0.93200000000000005</v>
      </c>
      <c r="H43" s="308">
        <v>0.90600000000000003</v>
      </c>
      <c r="I43" s="308">
        <v>0.93200000000000005</v>
      </c>
      <c r="J43" s="308">
        <v>0.95</v>
      </c>
      <c r="K43" s="308">
        <v>0.93799999999999994</v>
      </c>
      <c r="L43" s="308"/>
      <c r="M43" s="308">
        <v>0.94</v>
      </c>
      <c r="N43" s="308">
        <v>0.94099999999999995</v>
      </c>
      <c r="O43" s="308">
        <v>0.94399999999999995</v>
      </c>
      <c r="P43" s="308"/>
      <c r="Q43" s="308">
        <v>0.93700000000000006</v>
      </c>
      <c r="R43" s="308">
        <v>0.93899999999999995</v>
      </c>
      <c r="S43" s="308"/>
      <c r="T43" s="308">
        <v>0.92400000000000004</v>
      </c>
      <c r="U43" s="308">
        <v>0.93100000000000005</v>
      </c>
      <c r="V43" s="308">
        <v>0.93700000000000006</v>
      </c>
      <c r="W43" s="266"/>
      <c r="X43" s="266"/>
    </row>
    <row r="44" spans="1:24" ht="15.75" x14ac:dyDescent="0.25">
      <c r="A44" s="355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</row>
    <row r="45" spans="1:24" ht="15.75" x14ac:dyDescent="0.25">
      <c r="A45" s="355" t="s">
        <v>213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</row>
    <row r="46" spans="1:24" ht="16.5" customHeight="1" x14ac:dyDescent="0.25">
      <c r="A46" s="211" t="s">
        <v>180</v>
      </c>
      <c r="B46" s="301">
        <v>0.6</v>
      </c>
      <c r="C46" s="301">
        <v>0.61599999999999999</v>
      </c>
      <c r="D46" s="301">
        <v>0.61699999999999999</v>
      </c>
      <c r="E46" s="301">
        <v>0.628</v>
      </c>
      <c r="F46" s="301">
        <v>0.621</v>
      </c>
      <c r="G46" s="301">
        <v>0.60199999999999998</v>
      </c>
      <c r="H46" s="301">
        <v>0.61399999999999999</v>
      </c>
      <c r="I46" s="301">
        <v>0.64800000000000002</v>
      </c>
      <c r="J46" s="301">
        <v>0.61099999999999999</v>
      </c>
      <c r="K46" s="301">
        <v>0.61</v>
      </c>
      <c r="L46" s="317"/>
      <c r="M46" s="301">
        <v>0.60799999999999998</v>
      </c>
      <c r="N46" s="301">
        <v>0.61199999999999999</v>
      </c>
      <c r="O46" s="301">
        <v>0.61099999999999999</v>
      </c>
      <c r="P46" s="317"/>
      <c r="Q46" s="301">
        <v>0.61799999999999999</v>
      </c>
      <c r="R46" s="301">
        <v>0.624</v>
      </c>
      <c r="S46" s="317"/>
      <c r="T46" s="301">
        <v>0.61799999999999999</v>
      </c>
      <c r="U46" s="301">
        <v>0.622</v>
      </c>
      <c r="V46" s="301">
        <v>0.63500000000000001</v>
      </c>
    </row>
    <row r="47" spans="1:24" ht="16.5" customHeight="1" x14ac:dyDescent="0.25">
      <c r="A47" s="211" t="s">
        <v>298</v>
      </c>
      <c r="B47" s="317">
        <v>-0.02</v>
      </c>
      <c r="C47" s="317">
        <v>-2.7E-2</v>
      </c>
      <c r="D47" s="317">
        <v>8.9999999999999993E-3</v>
      </c>
      <c r="E47" s="317">
        <v>0.02</v>
      </c>
      <c r="F47" s="317">
        <v>2.7E-2</v>
      </c>
      <c r="G47" s="317">
        <v>-2.8000000000000001E-2</v>
      </c>
      <c r="H47" s="317">
        <v>-4.0000000000000001E-3</v>
      </c>
      <c r="I47" s="317">
        <v>4.5999999999999999E-2</v>
      </c>
      <c r="J47" s="317">
        <v>-1.0999999999999999E-2</v>
      </c>
      <c r="K47" s="317">
        <v>-7.0000000000000001E-3</v>
      </c>
      <c r="L47" s="317"/>
      <c r="M47" s="317">
        <v>-2.4E-2</v>
      </c>
      <c r="N47" s="317">
        <v>1E-3</v>
      </c>
      <c r="O47" s="317">
        <v>-0.01</v>
      </c>
      <c r="P47" s="317"/>
      <c r="Q47" s="317">
        <v>7.0000000000000001E-3</v>
      </c>
      <c r="R47" s="317">
        <v>1.2999999999999999E-2</v>
      </c>
      <c r="S47" s="317"/>
      <c r="T47" s="317">
        <v>7.0000000000000001E-3</v>
      </c>
      <c r="U47" s="317">
        <v>8.0000000000000002E-3</v>
      </c>
      <c r="V47" s="317">
        <v>1E-3</v>
      </c>
    </row>
    <row r="48" spans="1:24" ht="16.5" customHeight="1" x14ac:dyDescent="0.25">
      <c r="A48" s="211" t="s">
        <v>174</v>
      </c>
      <c r="B48" s="302">
        <v>1.7000000000000001E-2</v>
      </c>
      <c r="C48" s="302">
        <v>7.0000000000000001E-3</v>
      </c>
      <c r="D48" s="302">
        <v>1.0999999999999999E-2</v>
      </c>
      <c r="E48" s="302">
        <v>1.2E-2</v>
      </c>
      <c r="F48" s="302">
        <v>0.02</v>
      </c>
      <c r="G48" s="302">
        <v>8.0000000000000002E-3</v>
      </c>
      <c r="H48" s="302">
        <v>8.0000000000000002E-3</v>
      </c>
      <c r="I48" s="302">
        <v>8.9999999999999993E-3</v>
      </c>
      <c r="J48" s="302">
        <v>0.01</v>
      </c>
      <c r="K48" s="302">
        <v>6.0000000000000001E-3</v>
      </c>
      <c r="L48" s="70"/>
      <c r="M48" s="302">
        <v>1.2E-2</v>
      </c>
      <c r="N48" s="302">
        <v>1.4E-2</v>
      </c>
      <c r="O48" s="302">
        <v>8.0000000000000002E-3</v>
      </c>
      <c r="P48" s="70"/>
      <c r="Q48" s="302">
        <v>1.2999999999999999E-2</v>
      </c>
      <c r="R48" s="302">
        <v>8.0000000000000002E-3</v>
      </c>
      <c r="S48" s="70"/>
      <c r="T48" s="302">
        <v>1.2999999999999999E-2</v>
      </c>
      <c r="U48" s="302">
        <v>8.0000000000000002E-3</v>
      </c>
      <c r="V48" s="302">
        <v>7.0000000000000001E-3</v>
      </c>
    </row>
    <row r="49" spans="1:22" ht="16.5" customHeight="1" x14ac:dyDescent="0.25">
      <c r="A49" s="380" t="s">
        <v>138</v>
      </c>
      <c r="B49" s="381">
        <v>0.59699999999999998</v>
      </c>
      <c r="C49" s="381">
        <v>0.59599999999999997</v>
      </c>
      <c r="D49" s="381">
        <v>0.63700000000000001</v>
      </c>
      <c r="E49" s="381">
        <v>0.66</v>
      </c>
      <c r="F49" s="381">
        <v>0.66800000000000004</v>
      </c>
      <c r="G49" s="381">
        <v>0.58199999999999996</v>
      </c>
      <c r="H49" s="381">
        <v>0.61799999999999999</v>
      </c>
      <c r="I49" s="381">
        <v>0.70300000000000007</v>
      </c>
      <c r="J49" s="381">
        <v>0.61</v>
      </c>
      <c r="K49" s="381">
        <v>0.60899999999999999</v>
      </c>
      <c r="L49" s="71"/>
      <c r="M49" s="381">
        <v>0.59599999999999997</v>
      </c>
      <c r="N49" s="381">
        <v>0.627</v>
      </c>
      <c r="O49" s="381">
        <v>0.60899999999999999</v>
      </c>
      <c r="P49" s="71"/>
      <c r="Q49" s="381">
        <v>0.63800000000000001</v>
      </c>
      <c r="R49" s="381">
        <v>0.64500000000000002</v>
      </c>
      <c r="S49" s="71"/>
      <c r="T49" s="381">
        <v>0.63800000000000001</v>
      </c>
      <c r="U49" s="381">
        <v>0.63800000000000001</v>
      </c>
      <c r="V49" s="381">
        <v>0.64300000000000002</v>
      </c>
    </row>
    <row r="50" spans="1:22" ht="16.5" customHeight="1" x14ac:dyDescent="0.25">
      <c r="A50" s="265"/>
      <c r="B50" s="265"/>
      <c r="C50" s="265"/>
      <c r="D50" s="265"/>
      <c r="E50" s="265"/>
      <c r="F50" s="265"/>
      <c r="G50" s="265"/>
      <c r="H50" s="265"/>
      <c r="I50" s="265"/>
      <c r="K50" s="265"/>
    </row>
    <row r="51" spans="1:22" ht="16.5" customHeight="1" x14ac:dyDescent="0.25">
      <c r="A51" s="265"/>
      <c r="B51" s="265"/>
      <c r="C51" s="265"/>
      <c r="D51" s="265"/>
      <c r="E51" s="479"/>
      <c r="F51" s="265"/>
      <c r="G51" s="265"/>
      <c r="H51" s="265"/>
      <c r="I51" s="265"/>
      <c r="K51" s="265"/>
    </row>
    <row r="52" spans="1:22" ht="16.5" customHeight="1" x14ac:dyDescent="0.25">
      <c r="E52" s="480"/>
    </row>
    <row r="53" spans="1:22" ht="16.5" customHeight="1" x14ac:dyDescent="0.25">
      <c r="E53" s="480"/>
    </row>
    <row r="54" spans="1:22" ht="16.5" customHeight="1" x14ac:dyDescent="0.25">
      <c r="E54" s="481"/>
    </row>
    <row r="55" spans="1:22" ht="16.5" customHeight="1" x14ac:dyDescent="0.25">
      <c r="E55" s="482"/>
    </row>
  </sheetData>
  <sheetProtection password="CBFD" sheet="1" objects="1" scenarios="1"/>
  <mergeCells count="3">
    <mergeCell ref="T5:U5"/>
    <mergeCell ref="M5:N5"/>
    <mergeCell ref="B5:F5"/>
  </mergeCells>
  <pageMargins left="0.7" right="0.7" top="0.75" bottom="0.25" header="0.3" footer="0.05"/>
  <pageSetup scale="68" orientation="landscape" r:id="rId1"/>
  <headerFooter>
    <oddHeader>&amp;R&amp;G</oddHeader>
    <oddFooter>&amp;CPage 6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4"/>
  <dimension ref="A1:Z40"/>
  <sheetViews>
    <sheetView showWhiteSpace="0" zoomScale="80" zoomScaleNormal="80" workbookViewId="0"/>
  </sheetViews>
  <sheetFormatPr defaultRowHeight="16.5" customHeight="1" x14ac:dyDescent="0.25"/>
  <cols>
    <col min="1" max="1" width="55.88671875" style="313" customWidth="1"/>
    <col min="2" max="6" width="10.88671875" style="313" customWidth="1"/>
    <col min="7" max="8" width="10.88671875" style="313" hidden="1" customWidth="1"/>
    <col min="9" max="11" width="10.77734375" style="313" hidden="1" customWidth="1"/>
    <col min="12" max="12" width="1.77734375" style="313" customWidth="1"/>
    <col min="13" max="14" width="10.88671875" style="313" customWidth="1"/>
    <col min="15" max="15" width="10.88671875" style="313" hidden="1" customWidth="1"/>
    <col min="16" max="16" width="1.77734375" style="313" hidden="1" customWidth="1"/>
    <col min="17" max="18" width="10.77734375" style="313" hidden="1" customWidth="1"/>
    <col min="19" max="19" width="1.88671875" style="313" hidden="1" customWidth="1"/>
    <col min="20" max="21" width="10.88671875" style="313" hidden="1" customWidth="1"/>
    <col min="22" max="22" width="11" style="313" hidden="1" customWidth="1"/>
    <col min="23" max="24" width="8.88671875" style="266"/>
    <col min="25" max="25" width="12.33203125" style="313" customWidth="1"/>
    <col min="26" max="16384" width="8.88671875" style="313"/>
  </cols>
  <sheetData>
    <row r="1" spans="1:26" s="76" customFormat="1" ht="18" customHeight="1" x14ac:dyDescent="0.25">
      <c r="A1" s="143" t="s">
        <v>35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4"/>
      <c r="M1" s="73"/>
      <c r="N1" s="73"/>
      <c r="O1" s="75"/>
      <c r="P1" s="74"/>
      <c r="Q1" s="74"/>
      <c r="R1" s="74"/>
      <c r="S1" s="74"/>
      <c r="T1" s="74"/>
      <c r="U1" s="74"/>
      <c r="V1" s="74"/>
    </row>
    <row r="2" spans="1:26" s="76" customFormat="1" ht="18" x14ac:dyDescent="0.25">
      <c r="A2" s="143" t="s">
        <v>119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4"/>
      <c r="M2" s="73"/>
      <c r="N2" s="73"/>
      <c r="O2" s="75"/>
      <c r="P2" s="74"/>
      <c r="Q2" s="74"/>
      <c r="R2" s="74"/>
      <c r="S2" s="74"/>
      <c r="T2" s="74"/>
      <c r="U2" s="74"/>
      <c r="V2" s="74"/>
    </row>
    <row r="3" spans="1:26" s="76" customFormat="1" ht="18" x14ac:dyDescent="0.25">
      <c r="A3" s="168" t="s">
        <v>12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4"/>
      <c r="M3" s="73"/>
      <c r="N3" s="73"/>
      <c r="O3" s="75"/>
      <c r="P3" s="74"/>
      <c r="Q3" s="74"/>
      <c r="R3" s="74"/>
      <c r="S3" s="74"/>
      <c r="T3" s="74"/>
      <c r="U3" s="74"/>
      <c r="V3" s="74"/>
    </row>
    <row r="4" spans="1:26" ht="15.75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8"/>
      <c r="M4" s="77"/>
      <c r="N4" s="77"/>
      <c r="O4" s="79"/>
      <c r="P4" s="78"/>
      <c r="Q4" s="78"/>
      <c r="R4" s="80"/>
      <c r="S4" s="78"/>
      <c r="T4" s="78"/>
      <c r="U4" s="80"/>
      <c r="V4" s="80"/>
    </row>
    <row r="5" spans="1:26" ht="15.75" x14ac:dyDescent="0.25">
      <c r="A5" s="355"/>
      <c r="B5" s="502" t="s">
        <v>1</v>
      </c>
      <c r="C5" s="502"/>
      <c r="D5" s="502"/>
      <c r="E5" s="502"/>
      <c r="F5" s="502"/>
      <c r="G5" s="486"/>
      <c r="H5" s="486"/>
      <c r="I5" s="486"/>
      <c r="J5" s="486"/>
      <c r="K5" s="486"/>
      <c r="L5" s="82"/>
      <c r="M5" s="503" t="s">
        <v>5</v>
      </c>
      <c r="N5" s="503"/>
      <c r="O5" s="83"/>
      <c r="P5" s="82"/>
      <c r="Q5" s="359" t="s">
        <v>6</v>
      </c>
      <c r="R5" s="83"/>
      <c r="S5" s="82"/>
      <c r="T5" s="502" t="s">
        <v>2</v>
      </c>
      <c r="U5" s="502"/>
      <c r="V5" s="359"/>
    </row>
    <row r="6" spans="1:26" ht="20.25" x14ac:dyDescent="0.55000000000000004">
      <c r="A6" s="53"/>
      <c r="B6" s="311" t="s">
        <v>408</v>
      </c>
      <c r="C6" s="311" t="s">
        <v>400</v>
      </c>
      <c r="D6" s="311" t="s">
        <v>351</v>
      </c>
      <c r="E6" s="311" t="s">
        <v>350</v>
      </c>
      <c r="F6" s="311" t="s">
        <v>349</v>
      </c>
      <c r="G6" s="311" t="s">
        <v>352</v>
      </c>
      <c r="H6" s="311" t="s">
        <v>300</v>
      </c>
      <c r="I6" s="311" t="s">
        <v>301</v>
      </c>
      <c r="J6" s="311" t="s">
        <v>302</v>
      </c>
      <c r="K6" s="311" t="s">
        <v>303</v>
      </c>
      <c r="L6" s="311"/>
      <c r="M6" s="335" t="s">
        <v>408</v>
      </c>
      <c r="N6" s="335" t="s">
        <v>349</v>
      </c>
      <c r="O6" s="311" t="s">
        <v>302</v>
      </c>
      <c r="P6" s="311"/>
      <c r="Q6" s="311" t="s">
        <v>350</v>
      </c>
      <c r="R6" s="311" t="s">
        <v>301</v>
      </c>
      <c r="S6" s="311"/>
      <c r="T6" s="311" t="s">
        <v>351</v>
      </c>
      <c r="U6" s="311" t="s">
        <v>300</v>
      </c>
      <c r="V6" s="335" t="s">
        <v>262</v>
      </c>
    </row>
    <row r="7" spans="1:26" ht="15.75" x14ac:dyDescent="0.25">
      <c r="A7" s="53"/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84"/>
      <c r="M7" s="53"/>
      <c r="N7" s="53"/>
      <c r="O7" s="53"/>
      <c r="P7" s="84"/>
      <c r="Q7" s="53"/>
      <c r="R7" s="53"/>
      <c r="S7" s="84"/>
      <c r="T7" s="53"/>
      <c r="U7" s="53"/>
      <c r="V7" s="53"/>
      <c r="Y7" s="430"/>
      <c r="Z7" s="430"/>
    </row>
    <row r="8" spans="1:26" ht="15" customHeight="1" x14ac:dyDescent="0.25">
      <c r="A8" s="86" t="s">
        <v>175</v>
      </c>
      <c r="B8" s="314">
        <v>1503</v>
      </c>
      <c r="C8" s="314">
        <v>1324</v>
      </c>
      <c r="D8" s="314">
        <v>1441</v>
      </c>
      <c r="E8" s="314">
        <v>1899</v>
      </c>
      <c r="F8" s="314">
        <v>1398</v>
      </c>
      <c r="G8" s="314">
        <v>1243</v>
      </c>
      <c r="H8" s="314">
        <v>1356</v>
      </c>
      <c r="I8" s="314">
        <v>1962</v>
      </c>
      <c r="J8" s="314">
        <v>1318</v>
      </c>
      <c r="K8" s="314">
        <v>1196</v>
      </c>
      <c r="L8" s="92"/>
      <c r="M8" s="314">
        <v>2827</v>
      </c>
      <c r="N8" s="314">
        <v>2641</v>
      </c>
      <c r="O8" s="314">
        <v>2514</v>
      </c>
      <c r="P8" s="92"/>
      <c r="Q8" s="314">
        <v>4540</v>
      </c>
      <c r="R8" s="314">
        <v>4476</v>
      </c>
      <c r="S8" s="92"/>
      <c r="T8" s="314">
        <v>5981</v>
      </c>
      <c r="U8" s="314">
        <v>5832</v>
      </c>
      <c r="V8" s="314">
        <v>5477</v>
      </c>
      <c r="W8" s="474"/>
      <c r="X8" s="429"/>
      <c r="Y8" s="429"/>
      <c r="Z8" s="429"/>
    </row>
    <row r="9" spans="1:26" ht="17.25" x14ac:dyDescent="0.35">
      <c r="A9" s="379" t="s">
        <v>176</v>
      </c>
      <c r="B9" s="318">
        <v>-373</v>
      </c>
      <c r="C9" s="318">
        <v>-297</v>
      </c>
      <c r="D9" s="318">
        <v>-358</v>
      </c>
      <c r="E9" s="318">
        <v>-631</v>
      </c>
      <c r="F9" s="318">
        <v>-342</v>
      </c>
      <c r="G9" s="318">
        <v>-264</v>
      </c>
      <c r="H9" s="318">
        <v>-300</v>
      </c>
      <c r="I9" s="318">
        <v>-643</v>
      </c>
      <c r="J9" s="318">
        <v>-292</v>
      </c>
      <c r="K9" s="318">
        <v>-270</v>
      </c>
      <c r="M9" s="318">
        <v>-670</v>
      </c>
      <c r="N9" s="318">
        <v>-606</v>
      </c>
      <c r="O9" s="318">
        <v>-562</v>
      </c>
      <c r="Q9" s="318">
        <v>-1237</v>
      </c>
      <c r="R9" s="318">
        <v>-1205</v>
      </c>
      <c r="T9" s="318">
        <v>-1595</v>
      </c>
      <c r="U9" s="318">
        <v>-1505</v>
      </c>
      <c r="V9" s="318">
        <v>-1457</v>
      </c>
      <c r="W9" s="474"/>
      <c r="X9" s="429"/>
      <c r="Y9" s="429"/>
      <c r="Z9" s="429"/>
    </row>
    <row r="10" spans="1:26" ht="15" customHeight="1" x14ac:dyDescent="0.25">
      <c r="A10" s="355" t="s">
        <v>177</v>
      </c>
      <c r="B10" s="355">
        <v>1130</v>
      </c>
      <c r="C10" s="355">
        <v>1027</v>
      </c>
      <c r="D10" s="355">
        <v>1083</v>
      </c>
      <c r="E10" s="355">
        <v>1268</v>
      </c>
      <c r="F10" s="355">
        <v>1056</v>
      </c>
      <c r="G10" s="355">
        <v>979</v>
      </c>
      <c r="H10" s="355">
        <v>1056</v>
      </c>
      <c r="I10" s="355">
        <v>1319</v>
      </c>
      <c r="J10" s="355">
        <v>1026</v>
      </c>
      <c r="K10" s="355">
        <v>926</v>
      </c>
      <c r="M10" s="355">
        <v>2157</v>
      </c>
      <c r="N10" s="355">
        <v>2035</v>
      </c>
      <c r="O10" s="355">
        <v>1952</v>
      </c>
      <c r="Q10" s="355">
        <v>3303</v>
      </c>
      <c r="R10" s="355">
        <v>3271</v>
      </c>
      <c r="T10" s="355">
        <v>4386</v>
      </c>
      <c r="U10" s="355">
        <v>4327</v>
      </c>
      <c r="V10" s="355">
        <v>4020</v>
      </c>
      <c r="W10" s="474"/>
      <c r="X10" s="429"/>
      <c r="Y10" s="429"/>
      <c r="Z10" s="429"/>
    </row>
    <row r="11" spans="1:26" ht="17.25" x14ac:dyDescent="0.35">
      <c r="A11" s="379" t="s">
        <v>34</v>
      </c>
      <c r="B11" s="318">
        <v>-65</v>
      </c>
      <c r="C11" s="318">
        <v>-5</v>
      </c>
      <c r="D11" s="318">
        <v>61</v>
      </c>
      <c r="E11" s="318">
        <v>-109</v>
      </c>
      <c r="F11" s="318">
        <v>-29</v>
      </c>
      <c r="G11" s="318">
        <v>19</v>
      </c>
      <c r="H11" s="318">
        <v>64</v>
      </c>
      <c r="I11" s="318">
        <v>-146</v>
      </c>
      <c r="J11" s="318">
        <v>-41</v>
      </c>
      <c r="K11" s="318">
        <v>20</v>
      </c>
      <c r="M11" s="318">
        <v>-70</v>
      </c>
      <c r="N11" s="318">
        <v>-10</v>
      </c>
      <c r="O11" s="318">
        <v>-21</v>
      </c>
      <c r="Q11" s="318">
        <v>-119</v>
      </c>
      <c r="R11" s="318">
        <v>-167</v>
      </c>
      <c r="T11" s="318">
        <v>-58</v>
      </c>
      <c r="U11" s="318">
        <v>-103</v>
      </c>
      <c r="V11" s="318">
        <v>-142</v>
      </c>
    </row>
    <row r="12" spans="1:26" ht="15.75" x14ac:dyDescent="0.25">
      <c r="A12" s="355" t="s">
        <v>178</v>
      </c>
      <c r="B12" s="355">
        <v>1065</v>
      </c>
      <c r="C12" s="355">
        <v>1022</v>
      </c>
      <c r="D12" s="355">
        <v>1144</v>
      </c>
      <c r="E12" s="355">
        <v>1159</v>
      </c>
      <c r="F12" s="355">
        <v>1027</v>
      </c>
      <c r="G12" s="355">
        <v>998</v>
      </c>
      <c r="H12" s="355">
        <v>1120</v>
      </c>
      <c r="I12" s="355">
        <v>1173</v>
      </c>
      <c r="J12" s="355">
        <v>985</v>
      </c>
      <c r="K12" s="355">
        <v>946</v>
      </c>
      <c r="M12" s="355">
        <v>2087</v>
      </c>
      <c r="N12" s="355">
        <v>2025</v>
      </c>
      <c r="O12" s="355">
        <v>1931</v>
      </c>
      <c r="Q12" s="355">
        <v>3184</v>
      </c>
      <c r="R12" s="355">
        <v>3104</v>
      </c>
      <c r="T12" s="355">
        <v>4328</v>
      </c>
      <c r="U12" s="355">
        <v>4224</v>
      </c>
      <c r="V12" s="355">
        <v>3878</v>
      </c>
      <c r="W12" s="429"/>
    </row>
    <row r="13" spans="1:26" ht="15.75" customHeight="1" x14ac:dyDescent="0.25">
      <c r="A13" s="355"/>
      <c r="B13" s="53"/>
      <c r="C13" s="53"/>
      <c r="D13" s="53"/>
      <c r="E13" s="53"/>
      <c r="F13" s="53"/>
      <c r="G13" s="53"/>
      <c r="H13" s="53"/>
      <c r="I13" s="53"/>
      <c r="J13" s="53"/>
      <c r="K13" s="53"/>
      <c r="M13" s="53"/>
      <c r="N13" s="53"/>
      <c r="O13" s="53"/>
      <c r="Q13" s="53"/>
      <c r="R13" s="53"/>
      <c r="T13" s="53"/>
      <c r="U13" s="53"/>
      <c r="V13" s="53"/>
    </row>
    <row r="14" spans="1:26" ht="15" customHeight="1" x14ac:dyDescent="0.25">
      <c r="A14" s="355" t="s">
        <v>120</v>
      </c>
      <c r="B14" s="355">
        <v>634</v>
      </c>
      <c r="C14" s="355">
        <v>608</v>
      </c>
      <c r="D14" s="355">
        <v>729</v>
      </c>
      <c r="E14" s="355">
        <v>729</v>
      </c>
      <c r="F14" s="355">
        <v>629</v>
      </c>
      <c r="G14" s="355">
        <v>582</v>
      </c>
      <c r="H14" s="355">
        <v>693</v>
      </c>
      <c r="I14" s="355">
        <v>756</v>
      </c>
      <c r="J14" s="355">
        <v>600</v>
      </c>
      <c r="K14" s="355">
        <v>576</v>
      </c>
      <c r="M14" s="355">
        <v>1242</v>
      </c>
      <c r="N14" s="355">
        <v>1211</v>
      </c>
      <c r="O14" s="355">
        <v>1176</v>
      </c>
      <c r="Q14" s="355">
        <v>1940</v>
      </c>
      <c r="R14" s="355">
        <v>1932</v>
      </c>
      <c r="T14" s="355">
        <v>2669</v>
      </c>
      <c r="U14" s="355">
        <v>2625</v>
      </c>
      <c r="V14" s="355">
        <v>2469</v>
      </c>
    </row>
    <row r="15" spans="1:26" ht="17.25" x14ac:dyDescent="0.35">
      <c r="A15" s="355" t="s">
        <v>245</v>
      </c>
      <c r="B15" s="318">
        <v>358</v>
      </c>
      <c r="C15" s="318">
        <v>335</v>
      </c>
      <c r="D15" s="318">
        <v>305</v>
      </c>
      <c r="E15" s="318">
        <v>352</v>
      </c>
      <c r="F15" s="318">
        <v>335</v>
      </c>
      <c r="G15" s="318">
        <v>330</v>
      </c>
      <c r="H15" s="318">
        <v>327</v>
      </c>
      <c r="I15" s="318">
        <v>333</v>
      </c>
      <c r="J15" s="318">
        <v>334</v>
      </c>
      <c r="K15" s="318">
        <v>310</v>
      </c>
      <c r="M15" s="318">
        <v>693</v>
      </c>
      <c r="N15" s="318">
        <v>665</v>
      </c>
      <c r="O15" s="318">
        <v>644</v>
      </c>
      <c r="Q15" s="318">
        <v>1017</v>
      </c>
      <c r="R15" s="318">
        <v>977</v>
      </c>
      <c r="T15" s="318">
        <v>1322</v>
      </c>
      <c r="U15" s="318">
        <v>1304</v>
      </c>
      <c r="V15" s="318">
        <v>1172</v>
      </c>
    </row>
    <row r="16" spans="1:26" s="84" customFormat="1" ht="18" x14ac:dyDescent="0.4">
      <c r="A16" s="251" t="s">
        <v>60</v>
      </c>
      <c r="B16" s="93">
        <v>73</v>
      </c>
      <c r="C16" s="93">
        <v>79</v>
      </c>
      <c r="D16" s="93">
        <v>110</v>
      </c>
      <c r="E16" s="93">
        <v>78</v>
      </c>
      <c r="F16" s="93">
        <v>63</v>
      </c>
      <c r="G16" s="93">
        <v>86</v>
      </c>
      <c r="H16" s="93">
        <v>100</v>
      </c>
      <c r="I16" s="93">
        <v>84</v>
      </c>
      <c r="J16" s="93">
        <v>51</v>
      </c>
      <c r="K16" s="93">
        <v>60</v>
      </c>
      <c r="L16" s="93"/>
      <c r="M16" s="93">
        <v>152</v>
      </c>
      <c r="N16" s="93">
        <v>149</v>
      </c>
      <c r="O16" s="93">
        <v>111</v>
      </c>
      <c r="P16" s="93"/>
      <c r="Q16" s="93">
        <v>227</v>
      </c>
      <c r="R16" s="93">
        <v>195</v>
      </c>
      <c r="S16" s="93"/>
      <c r="T16" s="93">
        <v>337</v>
      </c>
      <c r="U16" s="93">
        <v>295</v>
      </c>
      <c r="V16" s="93">
        <v>237</v>
      </c>
      <c r="W16" s="377"/>
      <c r="X16" s="377"/>
    </row>
    <row r="17" spans="1:24" s="84" customFormat="1" ht="15.75" customHeight="1" x14ac:dyDescent="0.4">
      <c r="A17" s="251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377"/>
      <c r="X17" s="377"/>
    </row>
    <row r="18" spans="1:24" s="84" customFormat="1" ht="15.75" customHeight="1" x14ac:dyDescent="0.4">
      <c r="A18" s="86" t="s">
        <v>179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377"/>
      <c r="X18" s="377"/>
    </row>
    <row r="19" spans="1:24" ht="15.75" customHeight="1" x14ac:dyDescent="0.35">
      <c r="A19" s="227" t="s">
        <v>170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4"/>
      <c r="M19" s="85"/>
      <c r="N19" s="85"/>
      <c r="O19" s="85"/>
      <c r="P19" s="84"/>
      <c r="Q19" s="85"/>
      <c r="R19" s="85"/>
      <c r="S19" s="84"/>
      <c r="T19" s="85"/>
      <c r="U19" s="85"/>
      <c r="V19" s="85">
        <v>1172</v>
      </c>
    </row>
    <row r="20" spans="1:24" ht="15" customHeight="1" x14ac:dyDescent="0.25">
      <c r="A20" s="258" t="s">
        <v>171</v>
      </c>
      <c r="B20" s="314">
        <v>0</v>
      </c>
      <c r="C20" s="314">
        <v>0</v>
      </c>
      <c r="D20" s="314">
        <v>0</v>
      </c>
      <c r="E20" s="314">
        <v>0</v>
      </c>
      <c r="F20" s="314">
        <v>0</v>
      </c>
      <c r="G20" s="314">
        <v>0</v>
      </c>
      <c r="H20" s="314">
        <v>0</v>
      </c>
      <c r="I20" s="314">
        <v>0</v>
      </c>
      <c r="J20" s="314">
        <v>0</v>
      </c>
      <c r="K20" s="314">
        <v>0</v>
      </c>
      <c r="L20" s="34"/>
      <c r="M20" s="314">
        <v>0</v>
      </c>
      <c r="N20" s="314">
        <v>0</v>
      </c>
      <c r="O20" s="314">
        <v>0</v>
      </c>
      <c r="P20" s="34"/>
      <c r="Q20" s="314">
        <v>0</v>
      </c>
      <c r="R20" s="314">
        <v>0</v>
      </c>
      <c r="S20" s="34"/>
      <c r="T20" s="314">
        <v>0</v>
      </c>
      <c r="U20" s="314">
        <v>0</v>
      </c>
      <c r="V20" s="314">
        <v>0</v>
      </c>
    </row>
    <row r="21" spans="1:24" ht="17.25" x14ac:dyDescent="0.35">
      <c r="A21" s="258" t="s">
        <v>172</v>
      </c>
      <c r="B21" s="318">
        <v>18</v>
      </c>
      <c r="C21" s="318">
        <v>7</v>
      </c>
      <c r="D21" s="318">
        <v>12</v>
      </c>
      <c r="E21" s="318">
        <v>14</v>
      </c>
      <c r="F21" s="318">
        <v>21</v>
      </c>
      <c r="G21" s="318">
        <v>8</v>
      </c>
      <c r="H21" s="318">
        <v>9</v>
      </c>
      <c r="I21" s="318">
        <v>10</v>
      </c>
      <c r="J21" s="318">
        <v>10</v>
      </c>
      <c r="K21" s="318">
        <v>6</v>
      </c>
      <c r="L21" s="315"/>
      <c r="M21" s="318">
        <v>25</v>
      </c>
      <c r="N21" s="318">
        <v>29</v>
      </c>
      <c r="O21" s="318">
        <v>16</v>
      </c>
      <c r="P21" s="315"/>
      <c r="Q21" s="318">
        <v>43</v>
      </c>
      <c r="R21" s="318">
        <v>26</v>
      </c>
      <c r="S21" s="315"/>
      <c r="T21" s="318">
        <v>55</v>
      </c>
      <c r="U21" s="318">
        <v>35</v>
      </c>
      <c r="V21" s="318">
        <v>28</v>
      </c>
    </row>
    <row r="22" spans="1:24" ht="17.25" x14ac:dyDescent="0.35">
      <c r="A22" s="258" t="s">
        <v>107</v>
      </c>
      <c r="B22" s="300">
        <v>18</v>
      </c>
      <c r="C22" s="300">
        <v>7</v>
      </c>
      <c r="D22" s="300">
        <v>12</v>
      </c>
      <c r="E22" s="300">
        <v>14</v>
      </c>
      <c r="F22" s="300">
        <v>21</v>
      </c>
      <c r="G22" s="300">
        <v>8</v>
      </c>
      <c r="H22" s="300">
        <v>9</v>
      </c>
      <c r="I22" s="300">
        <v>10</v>
      </c>
      <c r="J22" s="300">
        <v>10</v>
      </c>
      <c r="K22" s="300">
        <v>6</v>
      </c>
      <c r="L22" s="205"/>
      <c r="M22" s="300">
        <v>25</v>
      </c>
      <c r="N22" s="300">
        <v>29</v>
      </c>
      <c r="O22" s="300">
        <v>16</v>
      </c>
      <c r="P22" s="205"/>
      <c r="Q22" s="300">
        <v>43</v>
      </c>
      <c r="R22" s="300">
        <v>26</v>
      </c>
      <c r="S22" s="205"/>
      <c r="T22" s="300">
        <v>55</v>
      </c>
      <c r="U22" s="300">
        <v>35</v>
      </c>
      <c r="V22" s="300">
        <v>28</v>
      </c>
    </row>
    <row r="23" spans="1:24" ht="15.75" customHeight="1" x14ac:dyDescent="0.25">
      <c r="A23" s="211"/>
      <c r="B23" s="314"/>
      <c r="C23" s="314"/>
      <c r="D23" s="314"/>
      <c r="E23" s="314"/>
      <c r="F23" s="314"/>
      <c r="G23" s="314"/>
      <c r="H23" s="314"/>
      <c r="I23" s="314"/>
      <c r="J23" s="314"/>
      <c r="K23" s="314"/>
      <c r="L23" s="34"/>
      <c r="M23" s="314"/>
      <c r="N23" s="314"/>
      <c r="O23" s="314"/>
      <c r="P23" s="34"/>
      <c r="Q23" s="314"/>
      <c r="R23" s="314"/>
      <c r="S23" s="34"/>
      <c r="T23" s="314"/>
      <c r="U23" s="314"/>
      <c r="V23" s="314"/>
    </row>
    <row r="24" spans="1:24" ht="17.25" x14ac:dyDescent="0.35">
      <c r="A24" s="227" t="s">
        <v>296</v>
      </c>
      <c r="B24" s="300">
        <v>-23</v>
      </c>
      <c r="C24" s="300">
        <v>-29</v>
      </c>
      <c r="D24" s="300">
        <v>10</v>
      </c>
      <c r="E24" s="300">
        <v>-14</v>
      </c>
      <c r="F24" s="300">
        <v>-30</v>
      </c>
      <c r="G24" s="300">
        <v>-27</v>
      </c>
      <c r="H24" s="300">
        <v>-5</v>
      </c>
      <c r="I24" s="300">
        <v>-14</v>
      </c>
      <c r="J24" s="300">
        <v>-11</v>
      </c>
      <c r="K24" s="300">
        <v>-7</v>
      </c>
      <c r="L24" s="205"/>
      <c r="M24" s="300">
        <v>-52</v>
      </c>
      <c r="N24" s="300">
        <v>-57</v>
      </c>
      <c r="O24" s="300">
        <v>-18</v>
      </c>
      <c r="P24" s="205"/>
      <c r="Q24" s="300">
        <v>-71</v>
      </c>
      <c r="R24" s="300">
        <v>-32</v>
      </c>
      <c r="S24" s="205"/>
      <c r="T24" s="300">
        <v>-61</v>
      </c>
      <c r="U24" s="300">
        <v>-37</v>
      </c>
      <c r="V24" s="300">
        <v>-19</v>
      </c>
      <c r="W24" s="474"/>
      <c r="X24" s="474"/>
    </row>
    <row r="25" spans="1:24" ht="15.75" x14ac:dyDescent="0.25">
      <c r="A25" s="355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</row>
    <row r="26" spans="1:24" ht="15.75" x14ac:dyDescent="0.25">
      <c r="A26" s="355" t="s">
        <v>173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M26" s="53"/>
      <c r="N26" s="53"/>
      <c r="O26" s="53"/>
      <c r="Q26" s="53"/>
      <c r="R26" s="53"/>
      <c r="T26" s="53"/>
      <c r="U26" s="53"/>
      <c r="V26" s="53"/>
    </row>
    <row r="27" spans="1:24" ht="15" customHeight="1" x14ac:dyDescent="0.25">
      <c r="A27" s="211" t="s">
        <v>138</v>
      </c>
      <c r="B27" s="301">
        <v>0.59499999999999997</v>
      </c>
      <c r="C27" s="301">
        <v>0.59499999999999997</v>
      </c>
      <c r="D27" s="301">
        <v>0.63700000000000001</v>
      </c>
      <c r="E27" s="301">
        <v>0.629</v>
      </c>
      <c r="F27" s="301">
        <v>0.61199999999999999</v>
      </c>
      <c r="G27" s="301">
        <v>0.58299999999999996</v>
      </c>
      <c r="H27" s="301">
        <v>0.61799999999999999</v>
      </c>
      <c r="I27" s="301">
        <v>0.64500000000000002</v>
      </c>
      <c r="J27" s="301">
        <v>0.61</v>
      </c>
      <c r="K27" s="301">
        <v>0.60799999999999998</v>
      </c>
      <c r="L27" s="317"/>
      <c r="M27" s="301">
        <v>0.59499999999999997</v>
      </c>
      <c r="N27" s="301">
        <v>0.59799999999999998</v>
      </c>
      <c r="O27" s="301">
        <v>0.60899999999999999</v>
      </c>
      <c r="P27" s="317"/>
      <c r="Q27" s="301">
        <v>0.61</v>
      </c>
      <c r="R27" s="301">
        <v>0.622</v>
      </c>
      <c r="S27" s="317"/>
      <c r="T27" s="301">
        <v>0.61699999999999999</v>
      </c>
      <c r="U27" s="301">
        <v>0.622</v>
      </c>
      <c r="V27" s="301">
        <v>0.63700000000000001</v>
      </c>
    </row>
    <row r="28" spans="1:24" ht="15" customHeight="1" x14ac:dyDescent="0.25">
      <c r="A28" s="211" t="s">
        <v>246</v>
      </c>
      <c r="B28" s="302">
        <v>0.33700000000000002</v>
      </c>
      <c r="C28" s="302">
        <v>0.32700000000000001</v>
      </c>
      <c r="D28" s="302">
        <v>0.26700000000000002</v>
      </c>
      <c r="E28" s="302">
        <v>0.30299999999999999</v>
      </c>
      <c r="F28" s="302">
        <v>0.32700000000000001</v>
      </c>
      <c r="G28" s="302">
        <v>0.33</v>
      </c>
      <c r="H28" s="302">
        <v>0.29199999999999998</v>
      </c>
      <c r="I28" s="302">
        <v>0.28399999999999997</v>
      </c>
      <c r="J28" s="302">
        <v>0.33900000000000002</v>
      </c>
      <c r="K28" s="302">
        <v>0.32800000000000001</v>
      </c>
      <c r="L28" s="70"/>
      <c r="M28" s="302">
        <v>0.33200000000000002</v>
      </c>
      <c r="N28" s="302">
        <v>0.32900000000000001</v>
      </c>
      <c r="O28" s="302">
        <v>0.33300000000000002</v>
      </c>
      <c r="P28" s="70"/>
      <c r="Q28" s="302">
        <v>0.31900000000000001</v>
      </c>
      <c r="R28" s="302">
        <v>0.315</v>
      </c>
      <c r="S28" s="70"/>
      <c r="T28" s="302">
        <v>0.30599999999999999</v>
      </c>
      <c r="U28" s="302">
        <v>0.309</v>
      </c>
      <c r="V28" s="302">
        <v>0.30199999999999999</v>
      </c>
    </row>
    <row r="29" spans="1:24" s="84" customFormat="1" ht="15.75" x14ac:dyDescent="0.25">
      <c r="A29" s="251" t="s">
        <v>59</v>
      </c>
      <c r="B29" s="71">
        <v>0.93199999999999994</v>
      </c>
      <c r="C29" s="71">
        <v>0.92199999999999993</v>
      </c>
      <c r="D29" s="71">
        <v>0.90400000000000003</v>
      </c>
      <c r="E29" s="71">
        <v>0.93199999999999994</v>
      </c>
      <c r="F29" s="71">
        <v>0.93900000000000006</v>
      </c>
      <c r="G29" s="71">
        <v>0.91300000000000003</v>
      </c>
      <c r="H29" s="71">
        <v>0.90999999999999992</v>
      </c>
      <c r="I29" s="71">
        <v>0.92900000000000005</v>
      </c>
      <c r="J29" s="71">
        <v>0.94900000000000007</v>
      </c>
      <c r="K29" s="71">
        <v>0.93599999999999994</v>
      </c>
      <c r="L29" s="71"/>
      <c r="M29" s="71">
        <v>0.92700000000000005</v>
      </c>
      <c r="N29" s="71">
        <v>0.92700000000000005</v>
      </c>
      <c r="O29" s="71">
        <v>0.94199999999999995</v>
      </c>
      <c r="P29" s="71"/>
      <c r="Q29" s="71">
        <v>0.92900000000000005</v>
      </c>
      <c r="R29" s="71">
        <v>0.93700000000000006</v>
      </c>
      <c r="S29" s="71"/>
      <c r="T29" s="71">
        <v>0.92300000000000004</v>
      </c>
      <c r="U29" s="71">
        <v>0.93100000000000005</v>
      </c>
      <c r="V29" s="71">
        <v>0.93900000000000006</v>
      </c>
      <c r="W29" s="377"/>
      <c r="X29" s="377"/>
    </row>
    <row r="30" spans="1:24" s="89" customFormat="1" ht="15.75" customHeight="1" x14ac:dyDescent="0.2">
      <c r="A30" s="382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8"/>
      <c r="M30" s="87"/>
      <c r="N30" s="87"/>
      <c r="O30" s="87"/>
      <c r="P30" s="88"/>
      <c r="Q30" s="87"/>
      <c r="R30" s="87"/>
      <c r="S30" s="88"/>
      <c r="T30" s="87"/>
      <c r="U30" s="87"/>
      <c r="V30" s="87"/>
    </row>
    <row r="31" spans="1:24" s="89" customFormat="1" ht="15.75" customHeight="1" x14ac:dyDescent="0.25">
      <c r="A31" s="379" t="s">
        <v>297</v>
      </c>
      <c r="B31" s="308">
        <v>0.93700000000000006</v>
      </c>
      <c r="C31" s="308">
        <v>0.94299999999999995</v>
      </c>
      <c r="D31" s="308">
        <v>0.88400000000000001</v>
      </c>
      <c r="E31" s="308">
        <v>0.93100000000000005</v>
      </c>
      <c r="F31" s="308">
        <v>0.94799999999999995</v>
      </c>
      <c r="G31" s="308">
        <v>0.93200000000000005</v>
      </c>
      <c r="H31" s="308">
        <v>0.90600000000000003</v>
      </c>
      <c r="I31" s="308">
        <v>0.93200000000000005</v>
      </c>
      <c r="J31" s="308">
        <v>0.95</v>
      </c>
      <c r="K31" s="308">
        <v>0.93799999999999994</v>
      </c>
      <c r="L31" s="308"/>
      <c r="M31" s="308">
        <v>0.94</v>
      </c>
      <c r="N31" s="308">
        <v>0.94099999999999995</v>
      </c>
      <c r="O31" s="308">
        <v>0.94399999999999995</v>
      </c>
      <c r="P31" s="308"/>
      <c r="Q31" s="308">
        <v>0.93700000000000006</v>
      </c>
      <c r="R31" s="308">
        <v>0.93899999999999995</v>
      </c>
      <c r="S31" s="308"/>
      <c r="T31" s="308">
        <v>0.92400000000000004</v>
      </c>
      <c r="U31" s="308">
        <v>0.93100000000000005</v>
      </c>
      <c r="V31" s="308">
        <v>0.93700000000000006</v>
      </c>
      <c r="W31" s="266"/>
      <c r="X31" s="266"/>
    </row>
    <row r="32" spans="1:24" s="89" customFormat="1" ht="15.75" customHeight="1" x14ac:dyDescent="0.2">
      <c r="A32" s="382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8"/>
      <c r="M32" s="87"/>
      <c r="N32" s="87"/>
      <c r="O32" s="87"/>
      <c r="P32" s="88"/>
      <c r="Q32" s="87"/>
      <c r="R32" s="87"/>
      <c r="S32" s="88"/>
      <c r="T32" s="87"/>
      <c r="U32" s="87"/>
      <c r="V32" s="87"/>
    </row>
    <row r="33" spans="1:22" ht="15.75" x14ac:dyDescent="0.25">
      <c r="A33" s="355" t="s">
        <v>108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</row>
    <row r="34" spans="1:22" ht="15.75" x14ac:dyDescent="0.25">
      <c r="A34" s="211" t="s">
        <v>180</v>
      </c>
      <c r="B34" s="301">
        <v>0.6</v>
      </c>
      <c r="C34" s="301">
        <v>0.61599999999999999</v>
      </c>
      <c r="D34" s="301">
        <v>0.61699999999999999</v>
      </c>
      <c r="E34" s="301">
        <v>0.628</v>
      </c>
      <c r="F34" s="301">
        <v>0.621</v>
      </c>
      <c r="G34" s="301">
        <v>0.60199999999999998</v>
      </c>
      <c r="H34" s="301">
        <v>0.61399999999999999</v>
      </c>
      <c r="I34" s="301">
        <v>0.64800000000000002</v>
      </c>
      <c r="J34" s="301">
        <v>0.61099999999999999</v>
      </c>
      <c r="K34" s="301">
        <v>0.61</v>
      </c>
      <c r="L34" s="317"/>
      <c r="M34" s="301">
        <v>0.60799999999999998</v>
      </c>
      <c r="N34" s="301">
        <v>0.61199999999999999</v>
      </c>
      <c r="O34" s="301">
        <v>0.61099999999999999</v>
      </c>
      <c r="P34" s="317"/>
      <c r="Q34" s="301">
        <v>0.61799999999999999</v>
      </c>
      <c r="R34" s="301">
        <v>0.624</v>
      </c>
      <c r="S34" s="317"/>
      <c r="T34" s="301">
        <v>0.61799999999999999</v>
      </c>
      <c r="U34" s="301">
        <v>0.622</v>
      </c>
      <c r="V34" s="301">
        <v>0.63500000000000001</v>
      </c>
    </row>
    <row r="35" spans="1:22" ht="15.75" x14ac:dyDescent="0.25">
      <c r="A35" s="211" t="s">
        <v>298</v>
      </c>
      <c r="B35" s="317">
        <v>-2.1999999999999999E-2</v>
      </c>
      <c r="C35" s="317">
        <v>-2.8000000000000001E-2</v>
      </c>
      <c r="D35" s="317">
        <v>8.9999999999999993E-3</v>
      </c>
      <c r="E35" s="317">
        <v>-1.1000000000000001E-2</v>
      </c>
      <c r="F35" s="317">
        <v>-2.9000000000000001E-2</v>
      </c>
      <c r="G35" s="317">
        <v>-2.7E-2</v>
      </c>
      <c r="H35" s="317">
        <v>-4.0000000000000001E-3</v>
      </c>
      <c r="I35" s="317">
        <v>-1.2E-2</v>
      </c>
      <c r="J35" s="317">
        <v>-1.0999999999999999E-2</v>
      </c>
      <c r="K35" s="317">
        <v>-8.0000000000000002E-3</v>
      </c>
      <c r="L35" s="317"/>
      <c r="M35" s="317">
        <v>-2.5000000000000001E-2</v>
      </c>
      <c r="N35" s="317">
        <v>-2.8000000000000001E-2</v>
      </c>
      <c r="O35" s="317">
        <v>-0.01</v>
      </c>
      <c r="P35" s="317"/>
      <c r="Q35" s="317">
        <v>-2.1000000000000001E-2</v>
      </c>
      <c r="R35" s="317">
        <v>-0.01</v>
      </c>
      <c r="S35" s="317"/>
      <c r="T35" s="317">
        <v>-1.4E-2</v>
      </c>
      <c r="U35" s="317">
        <v>-8.0000000000000002E-3</v>
      </c>
      <c r="V35" s="317">
        <v>-5.0000000000000001E-3</v>
      </c>
    </row>
    <row r="36" spans="1:22" ht="15.75" x14ac:dyDescent="0.25">
      <c r="A36" s="211" t="s">
        <v>174</v>
      </c>
      <c r="B36" s="302">
        <v>1.7000000000000001E-2</v>
      </c>
      <c r="C36" s="302">
        <v>7.0000000000000001E-3</v>
      </c>
      <c r="D36" s="302">
        <v>1.0999999999999999E-2</v>
      </c>
      <c r="E36" s="302">
        <v>1.2E-2</v>
      </c>
      <c r="F36" s="302">
        <v>0.02</v>
      </c>
      <c r="G36" s="302">
        <v>8.0000000000000002E-3</v>
      </c>
      <c r="H36" s="302">
        <v>8.0000000000000002E-3</v>
      </c>
      <c r="I36" s="302">
        <v>8.9999999999999993E-3</v>
      </c>
      <c r="J36" s="302">
        <v>0.01</v>
      </c>
      <c r="K36" s="302">
        <v>6.0000000000000001E-3</v>
      </c>
      <c r="L36" s="70"/>
      <c r="M36" s="302">
        <v>1.2E-2</v>
      </c>
      <c r="N36" s="302">
        <v>1.4E-2</v>
      </c>
      <c r="O36" s="302">
        <v>8.0000000000000002E-3</v>
      </c>
      <c r="P36" s="70"/>
      <c r="Q36" s="302">
        <v>1.2999999999999999E-2</v>
      </c>
      <c r="R36" s="302">
        <v>8.0000000000000002E-3</v>
      </c>
      <c r="S36" s="70"/>
      <c r="T36" s="302">
        <v>1.2999999999999999E-2</v>
      </c>
      <c r="U36" s="302">
        <v>8.0000000000000002E-3</v>
      </c>
      <c r="V36" s="302">
        <v>7.0000000000000001E-3</v>
      </c>
    </row>
    <row r="37" spans="1:22" ht="15.75" x14ac:dyDescent="0.25">
      <c r="A37" s="380" t="s">
        <v>138</v>
      </c>
      <c r="B37" s="381">
        <v>0.59499999999999997</v>
      </c>
      <c r="C37" s="381">
        <v>0.59499999999999997</v>
      </c>
      <c r="D37" s="381">
        <v>0.63700000000000001</v>
      </c>
      <c r="E37" s="381">
        <v>0.629</v>
      </c>
      <c r="F37" s="381">
        <v>0.61199999999999999</v>
      </c>
      <c r="G37" s="381">
        <v>0.58299999999999996</v>
      </c>
      <c r="H37" s="381">
        <v>0.61799999999999999</v>
      </c>
      <c r="I37" s="381">
        <v>0.64500000000000002</v>
      </c>
      <c r="J37" s="381">
        <v>0.61</v>
      </c>
      <c r="K37" s="381">
        <v>0.60799999999999998</v>
      </c>
      <c r="L37" s="71"/>
      <c r="M37" s="381">
        <v>0.59499999999999997</v>
      </c>
      <c r="N37" s="381">
        <v>0.59799999999999998</v>
      </c>
      <c r="O37" s="381">
        <v>0.60899999999999999</v>
      </c>
      <c r="P37" s="71"/>
      <c r="Q37" s="381">
        <v>0.61</v>
      </c>
      <c r="R37" s="381">
        <v>0.622</v>
      </c>
      <c r="S37" s="71"/>
      <c r="T37" s="381">
        <v>0.61699999999999999</v>
      </c>
      <c r="U37" s="381">
        <v>0.622</v>
      </c>
      <c r="V37" s="381">
        <v>0.63700000000000001</v>
      </c>
    </row>
    <row r="38" spans="1:22" ht="15.75" x14ac:dyDescent="0.25">
      <c r="A38" s="355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</row>
    <row r="40" spans="1:22" ht="16.5" customHeight="1" x14ac:dyDescent="0.25">
      <c r="H40" s="356"/>
    </row>
  </sheetData>
  <sheetProtection password="CBFD" sheet="1" objects="1" scenarios="1"/>
  <mergeCells count="3">
    <mergeCell ref="T5:U5"/>
    <mergeCell ref="M5:N5"/>
    <mergeCell ref="B5:F5"/>
  </mergeCells>
  <phoneticPr fontId="0" type="noConversion"/>
  <pageMargins left="0.7" right="0.7" top="0.75" bottom="0.25" header="0.3" footer="0.05"/>
  <pageSetup scale="75" orientation="landscape" r:id="rId1"/>
  <headerFooter>
    <oddHeader>&amp;R&amp;G</oddHeader>
    <oddFooter>&amp;CPage 7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9"/>
  <dimension ref="A1:AD37"/>
  <sheetViews>
    <sheetView showWhiteSpace="0" zoomScale="80" zoomScaleNormal="80" workbookViewId="0"/>
  </sheetViews>
  <sheetFormatPr defaultColWidth="9.77734375" defaultRowHeight="15.75" customHeight="1" x14ac:dyDescent="0.2"/>
  <cols>
    <col min="1" max="1" width="55.77734375" style="361" customWidth="1"/>
    <col min="2" max="6" width="10.77734375" style="361" customWidth="1"/>
    <col min="7" max="11" width="10.77734375" style="361" hidden="1" customWidth="1"/>
    <col min="12" max="12" width="1.77734375" style="361" customWidth="1"/>
    <col min="13" max="14" width="10.77734375" style="361" customWidth="1"/>
    <col min="15" max="15" width="10.77734375" style="361" hidden="1" customWidth="1"/>
    <col min="16" max="16" width="1.77734375" style="361" hidden="1" customWidth="1"/>
    <col min="17" max="18" width="10.77734375" style="361" hidden="1" customWidth="1"/>
    <col min="19" max="19" width="1.77734375" style="361" hidden="1" customWidth="1"/>
    <col min="20" max="21" width="10.77734375" style="361" hidden="1" customWidth="1"/>
    <col min="22" max="22" width="10.6640625" style="361" hidden="1" customWidth="1"/>
    <col min="23" max="16384" width="9.77734375" style="384"/>
  </cols>
  <sheetData>
    <row r="1" spans="1:30" s="369" customFormat="1" ht="18" customHeight="1" x14ac:dyDescent="0.25">
      <c r="A1" s="143" t="s">
        <v>35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</row>
    <row r="2" spans="1:30" s="369" customFormat="1" ht="18" x14ac:dyDescent="0.25">
      <c r="A2" s="121" t="s">
        <v>122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</row>
    <row r="3" spans="1:30" s="369" customFormat="1" ht="18" x14ac:dyDescent="0.25">
      <c r="A3" s="168" t="s">
        <v>12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</row>
    <row r="4" spans="1:30" s="361" customFormat="1" x14ac:dyDescent="0.2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5"/>
      <c r="N4" s="95"/>
      <c r="O4" s="96"/>
      <c r="P4" s="95"/>
      <c r="Q4" s="95"/>
      <c r="R4" s="96"/>
      <c r="S4" s="95"/>
      <c r="T4" s="95"/>
      <c r="U4" s="97"/>
      <c r="V4" s="97"/>
    </row>
    <row r="5" spans="1:30" s="361" customFormat="1" x14ac:dyDescent="0.25">
      <c r="A5" s="363"/>
      <c r="B5" s="502" t="s">
        <v>1</v>
      </c>
      <c r="C5" s="502"/>
      <c r="D5" s="502"/>
      <c r="E5" s="502"/>
      <c r="F5" s="502"/>
      <c r="G5" s="486"/>
      <c r="H5" s="486"/>
      <c r="I5" s="486"/>
      <c r="J5" s="486"/>
      <c r="K5" s="486"/>
      <c r="L5" s="363"/>
      <c r="M5" s="502" t="s">
        <v>5</v>
      </c>
      <c r="N5" s="502"/>
      <c r="O5" s="81"/>
      <c r="P5" s="98"/>
      <c r="Q5" s="358" t="s">
        <v>6</v>
      </c>
      <c r="R5" s="81"/>
      <c r="T5" s="502" t="s">
        <v>2</v>
      </c>
      <c r="U5" s="502"/>
      <c r="V5" s="81"/>
    </row>
    <row r="6" spans="1:30" s="313" customFormat="1" ht="20.25" x14ac:dyDescent="0.55000000000000004">
      <c r="A6" s="53"/>
      <c r="B6" s="311" t="s">
        <v>408</v>
      </c>
      <c r="C6" s="311" t="s">
        <v>400</v>
      </c>
      <c r="D6" s="311" t="s">
        <v>351</v>
      </c>
      <c r="E6" s="311" t="s">
        <v>350</v>
      </c>
      <c r="F6" s="311" t="s">
        <v>349</v>
      </c>
      <c r="G6" s="311" t="s">
        <v>352</v>
      </c>
      <c r="H6" s="311" t="s">
        <v>300</v>
      </c>
      <c r="I6" s="311" t="s">
        <v>301</v>
      </c>
      <c r="J6" s="311" t="s">
        <v>302</v>
      </c>
      <c r="K6" s="311" t="s">
        <v>303</v>
      </c>
      <c r="L6" s="311"/>
      <c r="M6" s="335" t="s">
        <v>408</v>
      </c>
      <c r="N6" s="335" t="s">
        <v>349</v>
      </c>
      <c r="O6" s="311" t="s">
        <v>302</v>
      </c>
      <c r="P6" s="311"/>
      <c r="Q6" s="311" t="s">
        <v>350</v>
      </c>
      <c r="R6" s="311" t="s">
        <v>301</v>
      </c>
      <c r="S6" s="311"/>
      <c r="T6" s="311" t="s">
        <v>351</v>
      </c>
      <c r="U6" s="311" t="s">
        <v>300</v>
      </c>
      <c r="V6" s="335" t="s">
        <v>262</v>
      </c>
      <c r="W6" s="266"/>
      <c r="X6" s="266"/>
    </row>
    <row r="7" spans="1:30" s="361" customFormat="1" x14ac:dyDescent="0.25">
      <c r="A7" s="337"/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13"/>
      <c r="Q7" s="337"/>
      <c r="R7" s="337"/>
      <c r="S7" s="13"/>
      <c r="T7" s="337"/>
      <c r="U7" s="337"/>
      <c r="V7" s="337"/>
    </row>
    <row r="8" spans="1:30" ht="15" x14ac:dyDescent="0.2">
      <c r="A8" s="168" t="s">
        <v>175</v>
      </c>
      <c r="B8" s="350">
        <v>573</v>
      </c>
      <c r="C8" s="350">
        <v>416</v>
      </c>
      <c r="D8" s="350">
        <v>577</v>
      </c>
      <c r="E8" s="350">
        <v>991</v>
      </c>
      <c r="F8" s="350">
        <v>538</v>
      </c>
      <c r="G8" s="350">
        <v>398</v>
      </c>
      <c r="H8" s="350">
        <v>515</v>
      </c>
      <c r="I8" s="350">
        <v>1064</v>
      </c>
      <c r="J8" s="350">
        <v>500</v>
      </c>
      <c r="K8" s="350">
        <v>376</v>
      </c>
      <c r="L8" s="350"/>
      <c r="M8" s="350">
        <v>989</v>
      </c>
      <c r="N8" s="350">
        <v>936</v>
      </c>
      <c r="O8" s="350">
        <v>876</v>
      </c>
      <c r="P8" s="14"/>
      <c r="Q8" s="350">
        <v>1927</v>
      </c>
      <c r="R8" s="350">
        <v>1940</v>
      </c>
      <c r="S8" s="14"/>
      <c r="T8" s="350">
        <v>2504</v>
      </c>
      <c r="U8" s="350">
        <v>2455</v>
      </c>
      <c r="V8" s="350">
        <v>2342</v>
      </c>
      <c r="W8" s="475"/>
    </row>
    <row r="9" spans="1:30" ht="17.25" x14ac:dyDescent="0.35">
      <c r="A9" s="168" t="s">
        <v>176</v>
      </c>
      <c r="B9" s="351">
        <v>-180</v>
      </c>
      <c r="C9" s="351">
        <v>-92</v>
      </c>
      <c r="D9" s="351">
        <v>-183</v>
      </c>
      <c r="E9" s="351">
        <v>-406</v>
      </c>
      <c r="F9" s="351">
        <v>-156</v>
      </c>
      <c r="G9" s="351">
        <v>-87</v>
      </c>
      <c r="H9" s="351">
        <v>-137</v>
      </c>
      <c r="I9" s="351">
        <v>-456</v>
      </c>
      <c r="J9" s="351">
        <v>-138</v>
      </c>
      <c r="K9" s="351">
        <v>-88</v>
      </c>
      <c r="L9" s="363"/>
      <c r="M9" s="351">
        <v>-272</v>
      </c>
      <c r="N9" s="351">
        <v>-243</v>
      </c>
      <c r="O9" s="351">
        <v>-226</v>
      </c>
      <c r="P9" s="48"/>
      <c r="Q9" s="351">
        <v>-649</v>
      </c>
      <c r="R9" s="351">
        <v>-682</v>
      </c>
      <c r="S9" s="48"/>
      <c r="T9" s="351">
        <v>-832</v>
      </c>
      <c r="U9" s="351">
        <v>-819</v>
      </c>
      <c r="V9" s="351">
        <v>-776</v>
      </c>
      <c r="W9" s="475"/>
    </row>
    <row r="10" spans="1:30" ht="15" x14ac:dyDescent="0.2">
      <c r="A10" s="168" t="s">
        <v>177</v>
      </c>
      <c r="B10" s="363">
        <v>393</v>
      </c>
      <c r="C10" s="363">
        <v>324</v>
      </c>
      <c r="D10" s="363">
        <v>394</v>
      </c>
      <c r="E10" s="363">
        <v>585</v>
      </c>
      <c r="F10" s="363">
        <v>382</v>
      </c>
      <c r="G10" s="363">
        <v>311</v>
      </c>
      <c r="H10" s="363">
        <v>378</v>
      </c>
      <c r="I10" s="363">
        <v>608</v>
      </c>
      <c r="J10" s="363">
        <v>362</v>
      </c>
      <c r="K10" s="363">
        <v>288</v>
      </c>
      <c r="L10" s="363"/>
      <c r="M10" s="363">
        <v>717</v>
      </c>
      <c r="N10" s="363">
        <v>693</v>
      </c>
      <c r="O10" s="363">
        <v>650</v>
      </c>
      <c r="Q10" s="363">
        <v>1278</v>
      </c>
      <c r="R10" s="363">
        <v>1258</v>
      </c>
      <c r="T10" s="363">
        <v>1672</v>
      </c>
      <c r="U10" s="363">
        <v>1636</v>
      </c>
      <c r="V10" s="363">
        <v>1566</v>
      </c>
      <c r="W10" s="475"/>
    </row>
    <row r="11" spans="1:30" ht="17.25" x14ac:dyDescent="0.35">
      <c r="A11" s="168" t="s">
        <v>34</v>
      </c>
      <c r="B11" s="351">
        <v>-36</v>
      </c>
      <c r="C11" s="351">
        <v>18</v>
      </c>
      <c r="D11" s="351">
        <v>71</v>
      </c>
      <c r="E11" s="351">
        <v>-92</v>
      </c>
      <c r="F11" s="351">
        <v>-17</v>
      </c>
      <c r="G11" s="351">
        <v>28</v>
      </c>
      <c r="H11" s="351">
        <v>64</v>
      </c>
      <c r="I11" s="351">
        <v>-91</v>
      </c>
      <c r="J11" s="351">
        <v>-35</v>
      </c>
      <c r="K11" s="351">
        <v>25</v>
      </c>
      <c r="L11" s="363"/>
      <c r="M11" s="351">
        <v>-18</v>
      </c>
      <c r="N11" s="351">
        <v>11</v>
      </c>
      <c r="O11" s="351">
        <v>-10</v>
      </c>
      <c r="Q11" s="351">
        <v>-81</v>
      </c>
      <c r="R11" s="351">
        <v>-101</v>
      </c>
      <c r="T11" s="351">
        <v>-10</v>
      </c>
      <c r="U11" s="351">
        <v>-37</v>
      </c>
      <c r="V11" s="351">
        <v>-22</v>
      </c>
      <c r="W11" s="475"/>
    </row>
    <row r="12" spans="1:30" x14ac:dyDescent="0.25">
      <c r="A12" s="363" t="s">
        <v>178</v>
      </c>
      <c r="B12" s="363">
        <v>357</v>
      </c>
      <c r="C12" s="363">
        <v>342</v>
      </c>
      <c r="D12" s="363">
        <v>465</v>
      </c>
      <c r="E12" s="363">
        <v>493</v>
      </c>
      <c r="F12" s="363">
        <v>365</v>
      </c>
      <c r="G12" s="363">
        <v>339</v>
      </c>
      <c r="H12" s="363">
        <v>442</v>
      </c>
      <c r="I12" s="363">
        <v>517</v>
      </c>
      <c r="J12" s="363">
        <v>327</v>
      </c>
      <c r="K12" s="363">
        <v>313</v>
      </c>
      <c r="L12" s="363"/>
      <c r="M12" s="363">
        <v>699</v>
      </c>
      <c r="N12" s="363">
        <v>704</v>
      </c>
      <c r="O12" s="363">
        <v>640</v>
      </c>
      <c r="P12" s="13"/>
      <c r="Q12" s="363">
        <v>1197</v>
      </c>
      <c r="R12" s="363">
        <v>1157</v>
      </c>
      <c r="S12" s="13"/>
      <c r="T12" s="363">
        <v>1662</v>
      </c>
      <c r="U12" s="363">
        <v>1599</v>
      </c>
      <c r="V12" s="363">
        <v>1544</v>
      </c>
      <c r="W12" s="475"/>
      <c r="AD12" s="385"/>
    </row>
    <row r="13" spans="1:30" x14ac:dyDescent="0.25">
      <c r="A13" s="363"/>
      <c r="B13" s="337"/>
      <c r="C13" s="337"/>
      <c r="D13" s="337"/>
      <c r="E13" s="337"/>
      <c r="F13" s="337"/>
      <c r="G13" s="337"/>
      <c r="H13" s="337"/>
      <c r="I13" s="337"/>
      <c r="J13" s="337"/>
      <c r="K13" s="337"/>
      <c r="L13" s="363"/>
      <c r="M13" s="337"/>
      <c r="N13" s="337"/>
      <c r="O13" s="337"/>
      <c r="Q13" s="337"/>
      <c r="R13" s="337"/>
      <c r="T13" s="337"/>
      <c r="U13" s="337"/>
      <c r="V13" s="337"/>
      <c r="W13" s="475"/>
      <c r="AD13" s="385"/>
    </row>
    <row r="14" spans="1:30" ht="15" x14ac:dyDescent="0.2">
      <c r="A14" s="363" t="s">
        <v>120</v>
      </c>
      <c r="B14" s="361">
        <v>232</v>
      </c>
      <c r="C14" s="361">
        <v>208</v>
      </c>
      <c r="D14" s="361">
        <v>319</v>
      </c>
      <c r="E14" s="361">
        <v>339</v>
      </c>
      <c r="F14" s="361">
        <v>245</v>
      </c>
      <c r="G14" s="361">
        <v>211</v>
      </c>
      <c r="H14" s="361">
        <v>317</v>
      </c>
      <c r="I14" s="361">
        <v>391</v>
      </c>
      <c r="J14" s="361">
        <v>240</v>
      </c>
      <c r="K14" s="361">
        <v>211</v>
      </c>
      <c r="L14" s="363"/>
      <c r="M14" s="361">
        <v>440</v>
      </c>
      <c r="N14" s="361">
        <v>456</v>
      </c>
      <c r="O14" s="361">
        <v>451</v>
      </c>
      <c r="Q14" s="361">
        <v>795</v>
      </c>
      <c r="R14" s="361">
        <v>842</v>
      </c>
      <c r="T14" s="361">
        <v>1114</v>
      </c>
      <c r="U14" s="361">
        <v>1159</v>
      </c>
      <c r="V14" s="361">
        <v>1155</v>
      </c>
      <c r="W14" s="488"/>
    </row>
    <row r="15" spans="1:30" ht="17.25" x14ac:dyDescent="0.35">
      <c r="A15" s="363" t="s">
        <v>245</v>
      </c>
      <c r="B15" s="362">
        <v>104</v>
      </c>
      <c r="C15" s="362">
        <v>91</v>
      </c>
      <c r="D15" s="362">
        <v>71</v>
      </c>
      <c r="E15" s="362">
        <v>110</v>
      </c>
      <c r="F15" s="362">
        <v>105</v>
      </c>
      <c r="G15" s="362">
        <v>96</v>
      </c>
      <c r="H15" s="362">
        <v>91</v>
      </c>
      <c r="I15" s="362">
        <v>106</v>
      </c>
      <c r="J15" s="362">
        <v>100</v>
      </c>
      <c r="K15" s="362">
        <v>95</v>
      </c>
      <c r="L15" s="351"/>
      <c r="M15" s="362">
        <v>195</v>
      </c>
      <c r="N15" s="362">
        <v>201</v>
      </c>
      <c r="O15" s="362">
        <v>195</v>
      </c>
      <c r="P15" s="362"/>
      <c r="Q15" s="362">
        <v>311</v>
      </c>
      <c r="R15" s="362">
        <v>301</v>
      </c>
      <c r="S15" s="362"/>
      <c r="T15" s="362">
        <v>382</v>
      </c>
      <c r="U15" s="362">
        <v>392</v>
      </c>
      <c r="V15" s="362">
        <v>368</v>
      </c>
      <c r="W15" s="475"/>
    </row>
    <row r="16" spans="1:30" s="386" customFormat="1" ht="18" x14ac:dyDescent="0.4">
      <c r="A16" s="99" t="s">
        <v>60</v>
      </c>
      <c r="B16" s="49">
        <v>21</v>
      </c>
      <c r="C16" s="49">
        <v>43</v>
      </c>
      <c r="D16" s="49">
        <v>75</v>
      </c>
      <c r="E16" s="49">
        <v>44</v>
      </c>
      <c r="F16" s="49">
        <v>15</v>
      </c>
      <c r="G16" s="49">
        <v>32</v>
      </c>
      <c r="H16" s="49">
        <v>34</v>
      </c>
      <c r="I16" s="49">
        <v>20</v>
      </c>
      <c r="J16" s="49">
        <v>-13</v>
      </c>
      <c r="K16" s="49">
        <v>7</v>
      </c>
      <c r="L16" s="50"/>
      <c r="M16" s="49">
        <v>64</v>
      </c>
      <c r="N16" s="49">
        <v>47</v>
      </c>
      <c r="O16" s="49">
        <v>-6</v>
      </c>
      <c r="P16" s="51"/>
      <c r="Q16" s="49">
        <v>91</v>
      </c>
      <c r="R16" s="49">
        <v>14</v>
      </c>
      <c r="S16" s="51"/>
      <c r="T16" s="49">
        <v>166</v>
      </c>
      <c r="U16" s="49">
        <v>48</v>
      </c>
      <c r="V16" s="49">
        <v>21</v>
      </c>
    </row>
    <row r="17" spans="1:23" x14ac:dyDescent="0.25">
      <c r="A17" s="36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36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3" x14ac:dyDescent="0.25">
      <c r="A18" s="363" t="s">
        <v>179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36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3" x14ac:dyDescent="0.25">
      <c r="A19" s="227" t="s">
        <v>170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36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3" ht="15" x14ac:dyDescent="0.2">
      <c r="A20" s="258" t="s">
        <v>171</v>
      </c>
      <c r="B20" s="35">
        <v>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0"/>
      <c r="M20" s="35">
        <v>0</v>
      </c>
      <c r="N20" s="35">
        <v>0</v>
      </c>
      <c r="O20" s="35">
        <v>0</v>
      </c>
      <c r="P20" s="35"/>
      <c r="Q20" s="35">
        <v>0</v>
      </c>
      <c r="R20" s="35">
        <v>0</v>
      </c>
      <c r="S20" s="35"/>
      <c r="T20" s="35">
        <v>0</v>
      </c>
      <c r="U20" s="35">
        <v>0</v>
      </c>
      <c r="V20" s="35">
        <v>0</v>
      </c>
    </row>
    <row r="21" spans="1:23" ht="17.25" x14ac:dyDescent="0.35">
      <c r="A21" s="258" t="s">
        <v>172</v>
      </c>
      <c r="B21" s="362">
        <v>11</v>
      </c>
      <c r="C21" s="362">
        <v>5</v>
      </c>
      <c r="D21" s="362">
        <v>6</v>
      </c>
      <c r="E21" s="362">
        <v>7</v>
      </c>
      <c r="F21" s="362">
        <v>12</v>
      </c>
      <c r="G21" s="362">
        <v>6</v>
      </c>
      <c r="H21" s="362">
        <v>3</v>
      </c>
      <c r="I21" s="362">
        <v>7</v>
      </c>
      <c r="J21" s="362">
        <v>7</v>
      </c>
      <c r="K21" s="362">
        <v>4</v>
      </c>
      <c r="L21" s="351"/>
      <c r="M21" s="362">
        <v>16</v>
      </c>
      <c r="N21" s="362">
        <v>18</v>
      </c>
      <c r="O21" s="362">
        <v>11</v>
      </c>
      <c r="P21" s="362"/>
      <c r="Q21" s="362">
        <v>25</v>
      </c>
      <c r="R21" s="362">
        <v>18</v>
      </c>
      <c r="S21" s="362"/>
      <c r="T21" s="362">
        <v>31</v>
      </c>
      <c r="U21" s="362">
        <v>21</v>
      </c>
      <c r="V21" s="362">
        <v>20</v>
      </c>
    </row>
    <row r="22" spans="1:23" ht="17.25" x14ac:dyDescent="0.35">
      <c r="A22" s="258" t="s">
        <v>107</v>
      </c>
      <c r="B22" s="303">
        <v>11</v>
      </c>
      <c r="C22" s="303">
        <v>5</v>
      </c>
      <c r="D22" s="303">
        <v>6</v>
      </c>
      <c r="E22" s="303">
        <v>7</v>
      </c>
      <c r="F22" s="303">
        <v>12</v>
      </c>
      <c r="G22" s="303">
        <v>6</v>
      </c>
      <c r="H22" s="303">
        <v>3</v>
      </c>
      <c r="I22" s="303">
        <v>7</v>
      </c>
      <c r="J22" s="303">
        <v>7</v>
      </c>
      <c r="K22" s="303">
        <v>4</v>
      </c>
      <c r="L22" s="206"/>
      <c r="M22" s="303">
        <v>16</v>
      </c>
      <c r="N22" s="303">
        <v>18</v>
      </c>
      <c r="O22" s="303">
        <v>11</v>
      </c>
      <c r="P22" s="303"/>
      <c r="Q22" s="303">
        <v>25</v>
      </c>
      <c r="R22" s="303">
        <v>18</v>
      </c>
      <c r="S22" s="303"/>
      <c r="T22" s="303">
        <v>31</v>
      </c>
      <c r="U22" s="303">
        <v>21</v>
      </c>
      <c r="V22" s="303">
        <v>20</v>
      </c>
    </row>
    <row r="23" spans="1:23" x14ac:dyDescent="0.25">
      <c r="A23" s="228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0"/>
      <c r="M23" s="35"/>
      <c r="N23" s="35"/>
      <c r="O23" s="35"/>
      <c r="P23" s="35"/>
      <c r="Q23" s="35"/>
      <c r="R23" s="35"/>
      <c r="S23" s="35"/>
      <c r="T23" s="35"/>
      <c r="U23" s="35"/>
      <c r="V23" s="35"/>
    </row>
    <row r="24" spans="1:23" s="361" customFormat="1" ht="17.25" x14ac:dyDescent="0.35">
      <c r="A24" s="227" t="s">
        <v>296</v>
      </c>
      <c r="B24" s="303">
        <v>-11</v>
      </c>
      <c r="C24" s="303">
        <v>-17</v>
      </c>
      <c r="D24" s="303">
        <v>13</v>
      </c>
      <c r="E24" s="303">
        <v>-5</v>
      </c>
      <c r="F24" s="303">
        <v>-12</v>
      </c>
      <c r="G24" s="303">
        <v>-17</v>
      </c>
      <c r="H24" s="303">
        <v>8</v>
      </c>
      <c r="I24" s="303">
        <v>-2</v>
      </c>
      <c r="J24" s="303">
        <v>6</v>
      </c>
      <c r="K24" s="303">
        <v>3</v>
      </c>
      <c r="L24" s="206"/>
      <c r="M24" s="303">
        <v>-28</v>
      </c>
      <c r="N24" s="303">
        <v>-29</v>
      </c>
      <c r="O24" s="303">
        <v>9</v>
      </c>
      <c r="P24" s="303"/>
      <c r="Q24" s="303">
        <v>-34</v>
      </c>
      <c r="R24" s="303">
        <v>7</v>
      </c>
      <c r="S24" s="303"/>
      <c r="T24" s="303">
        <v>-21</v>
      </c>
      <c r="U24" s="303">
        <v>15</v>
      </c>
      <c r="V24" s="303">
        <v>16</v>
      </c>
    </row>
    <row r="25" spans="1:23" x14ac:dyDescent="0.25">
      <c r="A25" s="36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36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3" x14ac:dyDescent="0.25">
      <c r="A26" s="355" t="s">
        <v>173</v>
      </c>
      <c r="B26" s="337"/>
      <c r="C26" s="337"/>
      <c r="D26" s="337"/>
      <c r="E26" s="337"/>
      <c r="F26" s="337"/>
      <c r="G26" s="337"/>
      <c r="H26" s="337"/>
      <c r="I26" s="337"/>
      <c r="J26" s="337"/>
      <c r="K26" s="337"/>
      <c r="L26" s="363"/>
      <c r="M26" s="337"/>
      <c r="N26" s="337"/>
      <c r="O26" s="337"/>
      <c r="Q26" s="337"/>
      <c r="R26" s="337"/>
      <c r="T26" s="337"/>
      <c r="U26" s="337"/>
      <c r="V26" s="337"/>
    </row>
    <row r="27" spans="1:23" ht="15" x14ac:dyDescent="0.2">
      <c r="A27" s="229" t="s">
        <v>138</v>
      </c>
      <c r="B27" s="304">
        <v>0.64900000000000002</v>
      </c>
      <c r="C27" s="304">
        <v>0.60799999999999998</v>
      </c>
      <c r="D27" s="304">
        <v>0.68600000000000005</v>
      </c>
      <c r="E27" s="304">
        <v>0.68799999999999994</v>
      </c>
      <c r="F27" s="304">
        <v>0.67</v>
      </c>
      <c r="G27" s="304">
        <v>0.622</v>
      </c>
      <c r="H27" s="304">
        <v>0.71699999999999997</v>
      </c>
      <c r="I27" s="304">
        <v>0.75700000000000001</v>
      </c>
      <c r="J27" s="304">
        <v>0.73199999999999998</v>
      </c>
      <c r="K27" s="304">
        <v>0.67500000000000004</v>
      </c>
      <c r="L27" s="304"/>
      <c r="M27" s="304">
        <v>0.628</v>
      </c>
      <c r="N27" s="304">
        <v>0.64700000000000002</v>
      </c>
      <c r="O27" s="304">
        <v>0.70499999999999996</v>
      </c>
      <c r="P27" s="101"/>
      <c r="Q27" s="304">
        <v>0.66400000000000003</v>
      </c>
      <c r="R27" s="304">
        <v>0.72699999999999998</v>
      </c>
      <c r="S27" s="101"/>
      <c r="T27" s="304">
        <v>0.67</v>
      </c>
      <c r="U27" s="304">
        <v>0.72399999999999998</v>
      </c>
      <c r="V27" s="304">
        <v>0.749</v>
      </c>
    </row>
    <row r="28" spans="1:23" ht="15" x14ac:dyDescent="0.2">
      <c r="A28" s="229" t="s">
        <v>246</v>
      </c>
      <c r="B28" s="305">
        <v>0.29299999999999998</v>
      </c>
      <c r="C28" s="305">
        <v>0.26500000000000001</v>
      </c>
      <c r="D28" s="305">
        <v>0.153</v>
      </c>
      <c r="E28" s="305">
        <v>0.223</v>
      </c>
      <c r="F28" s="305">
        <v>0.28899999999999998</v>
      </c>
      <c r="G28" s="305">
        <v>0.28399999999999997</v>
      </c>
      <c r="H28" s="305">
        <v>0.20699999999999999</v>
      </c>
      <c r="I28" s="305">
        <v>0.20499999999999999</v>
      </c>
      <c r="J28" s="305">
        <v>0.308</v>
      </c>
      <c r="K28" s="305">
        <v>0.30199999999999999</v>
      </c>
      <c r="L28" s="305"/>
      <c r="M28" s="305">
        <v>0.27900000000000003</v>
      </c>
      <c r="N28" s="305">
        <v>0.28699999999999998</v>
      </c>
      <c r="O28" s="305">
        <v>0.30499999999999999</v>
      </c>
      <c r="P28" s="103"/>
      <c r="Q28" s="305">
        <v>0.26</v>
      </c>
      <c r="R28" s="305">
        <v>0.26</v>
      </c>
      <c r="S28" s="103"/>
      <c r="T28" s="305">
        <v>0.23</v>
      </c>
      <c r="U28" s="305">
        <v>0.245</v>
      </c>
      <c r="V28" s="305">
        <v>0.23799999999999999</v>
      </c>
    </row>
    <row r="29" spans="1:23" s="386" customFormat="1" x14ac:dyDescent="0.25">
      <c r="A29" s="99" t="s">
        <v>59</v>
      </c>
      <c r="B29" s="102">
        <v>0.94199999999999995</v>
      </c>
      <c r="C29" s="102">
        <v>0.873</v>
      </c>
      <c r="D29" s="102">
        <v>0.83900000000000008</v>
      </c>
      <c r="E29" s="102">
        <v>0.91099999999999992</v>
      </c>
      <c r="F29" s="102">
        <v>0.95900000000000007</v>
      </c>
      <c r="G29" s="102">
        <v>0.90599999999999992</v>
      </c>
      <c r="H29" s="102">
        <v>0.92399999999999993</v>
      </c>
      <c r="I29" s="102">
        <v>0.96199999999999997</v>
      </c>
      <c r="J29" s="102">
        <v>1.04</v>
      </c>
      <c r="K29" s="102">
        <v>0.97700000000000009</v>
      </c>
      <c r="L29" s="104"/>
      <c r="M29" s="102">
        <v>0.90700000000000003</v>
      </c>
      <c r="N29" s="102">
        <v>0.93399999999999994</v>
      </c>
      <c r="O29" s="102">
        <v>1.01</v>
      </c>
      <c r="P29" s="102"/>
      <c r="Q29" s="102">
        <v>0.92400000000000004</v>
      </c>
      <c r="R29" s="102">
        <v>0.98699999999999999</v>
      </c>
      <c r="S29" s="102"/>
      <c r="T29" s="102">
        <v>0.9</v>
      </c>
      <c r="U29" s="102">
        <v>0.96899999999999997</v>
      </c>
      <c r="V29" s="102">
        <v>0.98699999999999999</v>
      </c>
    </row>
    <row r="31" spans="1:23" ht="15.75" customHeight="1" x14ac:dyDescent="0.25">
      <c r="A31" s="379" t="s">
        <v>297</v>
      </c>
      <c r="B31" s="308">
        <v>0.94299999999999995</v>
      </c>
      <c r="C31" s="308">
        <v>0.90700000000000003</v>
      </c>
      <c r="D31" s="308">
        <v>0.79700000000000004</v>
      </c>
      <c r="E31" s="308">
        <v>0.90700000000000003</v>
      </c>
      <c r="F31" s="308">
        <v>0.95799999999999996</v>
      </c>
      <c r="G31" s="308">
        <v>0.94099999999999995</v>
      </c>
      <c r="H31" s="308">
        <v>0.89900000000000002</v>
      </c>
      <c r="I31" s="308">
        <v>0.95099999999999996</v>
      </c>
      <c r="J31" s="308">
        <v>1.002</v>
      </c>
      <c r="K31" s="308">
        <v>0.95399999999999996</v>
      </c>
      <c r="L31" s="308"/>
      <c r="M31" s="308">
        <v>0.92500000000000004</v>
      </c>
      <c r="N31" s="308">
        <v>0.95</v>
      </c>
      <c r="O31" s="308">
        <v>0.97899999999999998</v>
      </c>
      <c r="P31" s="308"/>
      <c r="Q31" s="308">
        <v>0.93100000000000005</v>
      </c>
      <c r="R31" s="308">
        <v>0.96599999999999997</v>
      </c>
      <c r="S31" s="308"/>
      <c r="T31" s="308">
        <v>0.89300000000000002</v>
      </c>
      <c r="U31" s="308">
        <v>0.94699999999999995</v>
      </c>
      <c r="V31" s="308">
        <v>0.96399999999999997</v>
      </c>
      <c r="W31" s="266"/>
    </row>
    <row r="33" spans="1:22" ht="15.75" customHeight="1" x14ac:dyDescent="0.2">
      <c r="A33" s="355" t="s">
        <v>108</v>
      </c>
    </row>
    <row r="34" spans="1:22" ht="15.75" customHeight="1" x14ac:dyDescent="0.2">
      <c r="A34" s="387" t="s">
        <v>180</v>
      </c>
      <c r="B34" s="304">
        <v>0.65</v>
      </c>
      <c r="C34" s="304">
        <v>0.64200000000000002</v>
      </c>
      <c r="D34" s="304">
        <v>0.64400000000000002</v>
      </c>
      <c r="E34" s="304">
        <v>0.68400000000000005</v>
      </c>
      <c r="F34" s="304">
        <v>0.66900000000000004</v>
      </c>
      <c r="G34" s="304">
        <v>0.65700000000000003</v>
      </c>
      <c r="H34" s="304">
        <v>0.69199999999999995</v>
      </c>
      <c r="I34" s="304">
        <v>0.746</v>
      </c>
      <c r="J34" s="304">
        <v>0.69399999999999995</v>
      </c>
      <c r="K34" s="304">
        <v>0.65200000000000002</v>
      </c>
      <c r="L34" s="304"/>
      <c r="M34" s="304">
        <v>0.64600000000000002</v>
      </c>
      <c r="N34" s="304">
        <v>0.66300000000000003</v>
      </c>
      <c r="O34" s="304">
        <v>0.67400000000000004</v>
      </c>
      <c r="P34" s="304"/>
      <c r="Q34" s="304">
        <v>0.67100000000000004</v>
      </c>
      <c r="R34" s="304">
        <v>0.70599999999999996</v>
      </c>
      <c r="S34" s="304"/>
      <c r="T34" s="304">
        <v>0.66300000000000003</v>
      </c>
      <c r="U34" s="304">
        <v>0.70199999999999996</v>
      </c>
      <c r="V34" s="304">
        <v>0.72599999999999998</v>
      </c>
    </row>
    <row r="35" spans="1:22" ht="15.75" customHeight="1" x14ac:dyDescent="0.2">
      <c r="A35" s="211" t="s">
        <v>298</v>
      </c>
      <c r="B35" s="304">
        <v>-3.1E-2</v>
      </c>
      <c r="C35" s="304">
        <v>-4.8000000000000001E-2</v>
      </c>
      <c r="D35" s="304">
        <v>0.03</v>
      </c>
      <c r="E35" s="304">
        <v>-1.2E-2</v>
      </c>
      <c r="F35" s="304">
        <v>-3.2000000000000001E-2</v>
      </c>
      <c r="G35" s="304">
        <v>-5.1999999999999998E-2</v>
      </c>
      <c r="H35" s="304">
        <v>1.7999999999999999E-2</v>
      </c>
      <c r="I35" s="304">
        <v>-4.0000000000000001E-3</v>
      </c>
      <c r="J35" s="304">
        <v>1.7000000000000001E-2</v>
      </c>
      <c r="K35" s="304">
        <v>1.0999999999999999E-2</v>
      </c>
      <c r="L35" s="304"/>
      <c r="M35" s="304">
        <v>-0.04</v>
      </c>
      <c r="N35" s="304">
        <v>-4.1000000000000002E-2</v>
      </c>
      <c r="O35" s="304">
        <v>1.4E-2</v>
      </c>
      <c r="P35" s="304"/>
      <c r="Q35" s="304">
        <v>-2.7999999999999997E-2</v>
      </c>
      <c r="R35" s="304">
        <v>5.0000000000000001E-3</v>
      </c>
      <c r="S35" s="304"/>
      <c r="T35" s="304">
        <v>-1.2E-2</v>
      </c>
      <c r="U35" s="304">
        <v>8.9999999999999993E-3</v>
      </c>
      <c r="V35" s="304">
        <v>0.01</v>
      </c>
    </row>
    <row r="36" spans="1:22" ht="15.75" customHeight="1" x14ac:dyDescent="0.2">
      <c r="A36" s="211" t="s">
        <v>174</v>
      </c>
      <c r="B36" s="305">
        <v>0.03</v>
      </c>
      <c r="C36" s="305">
        <v>1.4E-2</v>
      </c>
      <c r="D36" s="305">
        <v>1.2E-2</v>
      </c>
      <c r="E36" s="305">
        <v>1.6E-2</v>
      </c>
      <c r="F36" s="305">
        <v>3.3000000000000002E-2</v>
      </c>
      <c r="G36" s="305">
        <v>1.7000000000000001E-2</v>
      </c>
      <c r="H36" s="305">
        <v>7.0000000000000001E-3</v>
      </c>
      <c r="I36" s="305">
        <v>1.4999999999999999E-2</v>
      </c>
      <c r="J36" s="305">
        <v>2.1000000000000001E-2</v>
      </c>
      <c r="K36" s="305">
        <v>1.2E-2</v>
      </c>
      <c r="L36" s="305"/>
      <c r="M36" s="305">
        <v>2.1999999999999999E-2</v>
      </c>
      <c r="N36" s="305">
        <v>2.5000000000000001E-2</v>
      </c>
      <c r="O36" s="305">
        <v>1.7000000000000001E-2</v>
      </c>
      <c r="P36" s="103"/>
      <c r="Q36" s="305">
        <v>2.1000000000000001E-2</v>
      </c>
      <c r="R36" s="305">
        <v>1.6E-2</v>
      </c>
      <c r="S36" s="103"/>
      <c r="T36" s="305">
        <v>1.9E-2</v>
      </c>
      <c r="U36" s="305">
        <v>1.2999999999999999E-2</v>
      </c>
      <c r="V36" s="305">
        <v>1.2999999999999999E-2</v>
      </c>
    </row>
    <row r="37" spans="1:22" s="386" customFormat="1" ht="15.75" customHeight="1" x14ac:dyDescent="0.25">
      <c r="A37" s="388" t="s">
        <v>138</v>
      </c>
      <c r="B37" s="102">
        <v>0.64900000000000002</v>
      </c>
      <c r="C37" s="102">
        <v>0.60799999999999998</v>
      </c>
      <c r="D37" s="102">
        <v>0.68600000000000005</v>
      </c>
      <c r="E37" s="102">
        <v>0.68799999999999994</v>
      </c>
      <c r="F37" s="102">
        <v>0.67</v>
      </c>
      <c r="G37" s="102">
        <v>0.622</v>
      </c>
      <c r="H37" s="102">
        <v>0.71699999999999997</v>
      </c>
      <c r="I37" s="102">
        <v>0.75700000000000001</v>
      </c>
      <c r="J37" s="102">
        <v>0.73199999999999998</v>
      </c>
      <c r="K37" s="102">
        <v>0.67500000000000004</v>
      </c>
      <c r="L37" s="104"/>
      <c r="M37" s="102">
        <v>0.628</v>
      </c>
      <c r="N37" s="102">
        <v>0.64700000000000002</v>
      </c>
      <c r="O37" s="102">
        <v>0.70499999999999996</v>
      </c>
      <c r="P37" s="102"/>
      <c r="Q37" s="102">
        <v>0.66400000000000003</v>
      </c>
      <c r="R37" s="102">
        <v>0.72699999999999998</v>
      </c>
      <c r="S37" s="102"/>
      <c r="T37" s="102">
        <v>0.67</v>
      </c>
      <c r="U37" s="102">
        <v>0.72399999999999998</v>
      </c>
      <c r="V37" s="102">
        <v>0.749</v>
      </c>
    </row>
  </sheetData>
  <sheetProtection password="CBFD" sheet="1" objects="1" scenarios="1"/>
  <mergeCells count="3">
    <mergeCell ref="T5:U5"/>
    <mergeCell ref="M5:N5"/>
    <mergeCell ref="B5:F5"/>
  </mergeCells>
  <pageMargins left="0.7" right="0.7" top="0.75" bottom="0.25" header="0.3" footer="0.05"/>
  <pageSetup scale="75" orientation="landscape" r:id="rId1"/>
  <headerFooter>
    <oddHeader>&amp;R&amp;G</oddHeader>
    <oddFooter>&amp;CPage 8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4"/>
  <dimension ref="A1:X37"/>
  <sheetViews>
    <sheetView zoomScale="80" zoomScaleNormal="80" workbookViewId="0"/>
  </sheetViews>
  <sheetFormatPr defaultColWidth="9.77734375" defaultRowHeight="15.75" customHeight="1" x14ac:dyDescent="0.2"/>
  <cols>
    <col min="1" max="1" width="55.77734375" style="361" customWidth="1"/>
    <col min="2" max="6" width="10.77734375" style="361" customWidth="1"/>
    <col min="7" max="11" width="10.77734375" style="361" hidden="1" customWidth="1"/>
    <col min="12" max="12" width="1.77734375" style="361" customWidth="1"/>
    <col min="13" max="14" width="10.77734375" style="361" customWidth="1"/>
    <col min="15" max="15" width="10.77734375" style="361" hidden="1" customWidth="1"/>
    <col min="16" max="16" width="1.77734375" style="361" hidden="1" customWidth="1"/>
    <col min="17" max="18" width="10.77734375" style="361" hidden="1" customWidth="1"/>
    <col min="19" max="19" width="1.77734375" style="361" hidden="1" customWidth="1"/>
    <col min="20" max="21" width="10.77734375" style="361" hidden="1" customWidth="1"/>
    <col min="22" max="22" width="11.21875" style="361" hidden="1" customWidth="1"/>
    <col min="23" max="23" width="10" style="384" bestFit="1" customWidth="1"/>
    <col min="24" max="16384" width="9.77734375" style="384"/>
  </cols>
  <sheetData>
    <row r="1" spans="1:24" s="369" customFormat="1" ht="18" customHeight="1" x14ac:dyDescent="0.25">
      <c r="A1" s="143" t="s">
        <v>35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</row>
    <row r="2" spans="1:24" s="369" customFormat="1" ht="18" x14ac:dyDescent="0.25">
      <c r="A2" s="121" t="s">
        <v>42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</row>
    <row r="3" spans="1:24" s="369" customFormat="1" ht="18" x14ac:dyDescent="0.25">
      <c r="A3" s="168" t="s">
        <v>12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</row>
    <row r="4" spans="1:24" s="369" customFormat="1" ht="18" x14ac:dyDescent="0.25">
      <c r="A4" s="383"/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</row>
    <row r="5" spans="1:24" s="361" customFormat="1" x14ac:dyDescent="0.25">
      <c r="A5" s="363"/>
      <c r="B5" s="502" t="s">
        <v>1</v>
      </c>
      <c r="C5" s="502"/>
      <c r="D5" s="502"/>
      <c r="E5" s="502"/>
      <c r="F5" s="502"/>
      <c r="G5" s="486"/>
      <c r="H5" s="486"/>
      <c r="I5" s="486"/>
      <c r="J5" s="486"/>
      <c r="K5" s="486"/>
      <c r="L5" s="363"/>
      <c r="M5" s="502" t="s">
        <v>5</v>
      </c>
      <c r="N5" s="502"/>
      <c r="O5" s="81"/>
      <c r="P5" s="98"/>
      <c r="Q5" s="358" t="s">
        <v>6</v>
      </c>
      <c r="R5" s="81"/>
      <c r="T5" s="502" t="s">
        <v>2</v>
      </c>
      <c r="U5" s="502"/>
      <c r="V5" s="81"/>
    </row>
    <row r="6" spans="1:24" s="313" customFormat="1" ht="20.25" x14ac:dyDescent="0.55000000000000004">
      <c r="A6" s="53"/>
      <c r="B6" s="311" t="s">
        <v>408</v>
      </c>
      <c r="C6" s="311" t="s">
        <v>400</v>
      </c>
      <c r="D6" s="311" t="s">
        <v>351</v>
      </c>
      <c r="E6" s="311" t="s">
        <v>350</v>
      </c>
      <c r="F6" s="311" t="s">
        <v>349</v>
      </c>
      <c r="G6" s="311" t="s">
        <v>352</v>
      </c>
      <c r="H6" s="311" t="s">
        <v>300</v>
      </c>
      <c r="I6" s="311" t="s">
        <v>301</v>
      </c>
      <c r="J6" s="311" t="s">
        <v>302</v>
      </c>
      <c r="K6" s="311" t="s">
        <v>303</v>
      </c>
      <c r="L6" s="311"/>
      <c r="M6" s="335" t="s">
        <v>408</v>
      </c>
      <c r="N6" s="335" t="s">
        <v>349</v>
      </c>
      <c r="O6" s="311" t="s">
        <v>302</v>
      </c>
      <c r="P6" s="311"/>
      <c r="Q6" s="311" t="s">
        <v>350</v>
      </c>
      <c r="R6" s="311" t="s">
        <v>301</v>
      </c>
      <c r="S6" s="311"/>
      <c r="T6" s="311" t="s">
        <v>351</v>
      </c>
      <c r="U6" s="311" t="s">
        <v>300</v>
      </c>
      <c r="V6" s="335" t="s">
        <v>262</v>
      </c>
      <c r="W6" s="266"/>
      <c r="X6" s="266"/>
    </row>
    <row r="7" spans="1:24" x14ac:dyDescent="0.25">
      <c r="A7" s="337"/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13"/>
      <c r="Q7" s="337"/>
      <c r="R7" s="337"/>
      <c r="S7" s="13"/>
      <c r="T7" s="337"/>
      <c r="U7" s="337"/>
      <c r="V7" s="337"/>
    </row>
    <row r="8" spans="1:24" ht="15" x14ac:dyDescent="0.2">
      <c r="A8" s="168" t="s">
        <v>175</v>
      </c>
      <c r="B8" s="350">
        <v>756</v>
      </c>
      <c r="C8" s="350">
        <v>744</v>
      </c>
      <c r="D8" s="350">
        <v>684</v>
      </c>
      <c r="E8" s="350">
        <v>722</v>
      </c>
      <c r="F8" s="350">
        <v>688</v>
      </c>
      <c r="G8" s="350">
        <v>698</v>
      </c>
      <c r="H8" s="350">
        <v>661</v>
      </c>
      <c r="I8" s="350">
        <v>734</v>
      </c>
      <c r="J8" s="350">
        <v>661</v>
      </c>
      <c r="K8" s="350">
        <v>683</v>
      </c>
      <c r="L8" s="350"/>
      <c r="M8" s="350">
        <v>1500</v>
      </c>
      <c r="N8" s="350">
        <v>1386</v>
      </c>
      <c r="O8" s="350">
        <v>1344</v>
      </c>
      <c r="P8" s="14"/>
      <c r="Q8" s="350">
        <v>2108</v>
      </c>
      <c r="R8" s="350">
        <v>2078</v>
      </c>
      <c r="S8" s="14"/>
      <c r="T8" s="350">
        <v>2792</v>
      </c>
      <c r="U8" s="350">
        <v>2739</v>
      </c>
      <c r="V8" s="350">
        <v>2529</v>
      </c>
      <c r="W8" s="475"/>
    </row>
    <row r="9" spans="1:24" ht="17.25" x14ac:dyDescent="0.35">
      <c r="A9" s="168" t="s">
        <v>176</v>
      </c>
      <c r="B9" s="351">
        <v>-195</v>
      </c>
      <c r="C9" s="351">
        <v>-204</v>
      </c>
      <c r="D9" s="351">
        <v>-174</v>
      </c>
      <c r="E9" s="351">
        <v>-218</v>
      </c>
      <c r="F9" s="351">
        <v>-185</v>
      </c>
      <c r="G9" s="351">
        <v>-179</v>
      </c>
      <c r="H9" s="351">
        <v>-158</v>
      </c>
      <c r="I9" s="351">
        <v>-189</v>
      </c>
      <c r="J9" s="351">
        <v>-158</v>
      </c>
      <c r="K9" s="351">
        <v>-182</v>
      </c>
      <c r="L9" s="363"/>
      <c r="M9" s="351">
        <v>-399</v>
      </c>
      <c r="N9" s="351">
        <v>-364</v>
      </c>
      <c r="O9" s="351">
        <v>-340</v>
      </c>
      <c r="P9" s="48"/>
      <c r="Q9" s="351">
        <v>-582</v>
      </c>
      <c r="R9" s="351">
        <v>-529</v>
      </c>
      <c r="S9" s="48"/>
      <c r="T9" s="351">
        <v>-756</v>
      </c>
      <c r="U9" s="351">
        <v>-687</v>
      </c>
      <c r="V9" s="351">
        <v>-665</v>
      </c>
    </row>
    <row r="10" spans="1:24" ht="15" x14ac:dyDescent="0.2">
      <c r="A10" s="168" t="s">
        <v>177</v>
      </c>
      <c r="B10" s="363">
        <v>561</v>
      </c>
      <c r="C10" s="363">
        <v>540</v>
      </c>
      <c r="D10" s="363">
        <v>510</v>
      </c>
      <c r="E10" s="363">
        <v>504</v>
      </c>
      <c r="F10" s="363">
        <v>503</v>
      </c>
      <c r="G10" s="363">
        <v>519</v>
      </c>
      <c r="H10" s="363">
        <v>503</v>
      </c>
      <c r="I10" s="363">
        <v>545</v>
      </c>
      <c r="J10" s="363">
        <v>503</v>
      </c>
      <c r="K10" s="363">
        <v>501</v>
      </c>
      <c r="L10" s="363"/>
      <c r="M10" s="363">
        <v>1101</v>
      </c>
      <c r="N10" s="363">
        <v>1022</v>
      </c>
      <c r="O10" s="363">
        <v>1004</v>
      </c>
      <c r="Q10" s="363">
        <v>1526</v>
      </c>
      <c r="R10" s="363">
        <v>1549</v>
      </c>
      <c r="T10" s="363">
        <v>2036</v>
      </c>
      <c r="U10" s="363">
        <v>2052</v>
      </c>
      <c r="V10" s="363">
        <v>1864</v>
      </c>
    </row>
    <row r="11" spans="1:24" ht="17.25" x14ac:dyDescent="0.35">
      <c r="A11" s="168" t="s">
        <v>34</v>
      </c>
      <c r="B11" s="351">
        <v>-24</v>
      </c>
      <c r="C11" s="351">
        <v>-32</v>
      </c>
      <c r="D11" s="351">
        <v>0</v>
      </c>
      <c r="E11" s="351">
        <v>-7</v>
      </c>
      <c r="F11" s="351">
        <v>-6</v>
      </c>
      <c r="G11" s="351">
        <v>-17</v>
      </c>
      <c r="H11" s="351">
        <v>12</v>
      </c>
      <c r="I11" s="351">
        <v>-42</v>
      </c>
      <c r="J11" s="351">
        <v>0</v>
      </c>
      <c r="K11" s="351">
        <v>-11</v>
      </c>
      <c r="L11" s="363"/>
      <c r="M11" s="351">
        <v>-56</v>
      </c>
      <c r="N11" s="351">
        <v>-23</v>
      </c>
      <c r="O11" s="351">
        <v>-11</v>
      </c>
      <c r="Q11" s="351">
        <v>-30</v>
      </c>
      <c r="R11" s="351">
        <v>-53</v>
      </c>
      <c r="T11" s="351">
        <v>-30</v>
      </c>
      <c r="U11" s="351">
        <v>-41</v>
      </c>
      <c r="V11" s="351">
        <v>-99</v>
      </c>
    </row>
    <row r="12" spans="1:24" x14ac:dyDescent="0.25">
      <c r="A12" s="363" t="s">
        <v>178</v>
      </c>
      <c r="B12" s="363">
        <v>537</v>
      </c>
      <c r="C12" s="363">
        <v>508</v>
      </c>
      <c r="D12" s="363">
        <v>510</v>
      </c>
      <c r="E12" s="363">
        <v>497</v>
      </c>
      <c r="F12" s="363">
        <v>497</v>
      </c>
      <c r="G12" s="363">
        <v>502</v>
      </c>
      <c r="H12" s="363">
        <v>515</v>
      </c>
      <c r="I12" s="363">
        <v>503</v>
      </c>
      <c r="J12" s="363">
        <v>503</v>
      </c>
      <c r="K12" s="363">
        <v>490</v>
      </c>
      <c r="L12" s="363"/>
      <c r="M12" s="363">
        <v>1045</v>
      </c>
      <c r="N12" s="363">
        <v>999</v>
      </c>
      <c r="O12" s="363">
        <v>993</v>
      </c>
      <c r="P12" s="13"/>
      <c r="Q12" s="363">
        <v>1496</v>
      </c>
      <c r="R12" s="363">
        <v>1496</v>
      </c>
      <c r="S12" s="13"/>
      <c r="T12" s="363">
        <v>2006</v>
      </c>
      <c r="U12" s="363">
        <v>2011</v>
      </c>
      <c r="V12" s="363">
        <v>1765</v>
      </c>
    </row>
    <row r="13" spans="1:24" x14ac:dyDescent="0.25">
      <c r="A13" s="363"/>
      <c r="B13" s="337"/>
      <c r="C13" s="337"/>
      <c r="D13" s="337"/>
      <c r="E13" s="337"/>
      <c r="F13" s="337"/>
      <c r="G13" s="337"/>
      <c r="H13" s="337"/>
      <c r="I13" s="337"/>
      <c r="J13" s="337"/>
      <c r="K13" s="337"/>
      <c r="L13" s="363"/>
      <c r="M13" s="337"/>
      <c r="N13" s="337"/>
      <c r="O13" s="337"/>
      <c r="Q13" s="337"/>
      <c r="R13" s="337"/>
      <c r="T13" s="337"/>
      <c r="U13" s="337"/>
      <c r="V13" s="337"/>
    </row>
    <row r="14" spans="1:24" ht="15" x14ac:dyDescent="0.2">
      <c r="A14" s="363" t="s">
        <v>120</v>
      </c>
      <c r="B14" s="361">
        <v>339</v>
      </c>
      <c r="C14" s="361">
        <v>331</v>
      </c>
      <c r="D14" s="361">
        <v>348</v>
      </c>
      <c r="E14" s="361">
        <v>330</v>
      </c>
      <c r="F14" s="361">
        <v>329</v>
      </c>
      <c r="G14" s="361">
        <v>313</v>
      </c>
      <c r="H14" s="361">
        <v>315</v>
      </c>
      <c r="I14" s="361">
        <v>323</v>
      </c>
      <c r="J14" s="361">
        <v>311</v>
      </c>
      <c r="K14" s="361">
        <v>316</v>
      </c>
      <c r="L14" s="363"/>
      <c r="M14" s="361">
        <v>670</v>
      </c>
      <c r="N14" s="361">
        <v>642</v>
      </c>
      <c r="O14" s="361">
        <v>627</v>
      </c>
      <c r="Q14" s="361">
        <v>972</v>
      </c>
      <c r="R14" s="361">
        <v>950</v>
      </c>
      <c r="T14" s="361">
        <v>1320</v>
      </c>
      <c r="U14" s="361">
        <v>1265</v>
      </c>
      <c r="V14" s="361">
        <v>1107</v>
      </c>
    </row>
    <row r="15" spans="1:24" ht="17.25" x14ac:dyDescent="0.35">
      <c r="A15" s="363" t="s">
        <v>245</v>
      </c>
      <c r="B15" s="362">
        <v>169</v>
      </c>
      <c r="C15" s="362">
        <v>162</v>
      </c>
      <c r="D15" s="362">
        <v>149</v>
      </c>
      <c r="E15" s="362">
        <v>154</v>
      </c>
      <c r="F15" s="362">
        <v>145</v>
      </c>
      <c r="G15" s="362">
        <v>160</v>
      </c>
      <c r="H15" s="362">
        <v>150</v>
      </c>
      <c r="I15" s="362">
        <v>149</v>
      </c>
      <c r="J15" s="362">
        <v>155</v>
      </c>
      <c r="K15" s="362">
        <v>146</v>
      </c>
      <c r="L15" s="351"/>
      <c r="M15" s="362">
        <v>331</v>
      </c>
      <c r="N15" s="362">
        <v>305</v>
      </c>
      <c r="O15" s="362">
        <v>301</v>
      </c>
      <c r="P15" s="362"/>
      <c r="Q15" s="362">
        <v>459</v>
      </c>
      <c r="R15" s="362">
        <v>450</v>
      </c>
      <c r="S15" s="362"/>
      <c r="T15" s="362">
        <v>608</v>
      </c>
      <c r="U15" s="362">
        <v>600</v>
      </c>
      <c r="V15" s="362">
        <v>522</v>
      </c>
    </row>
    <row r="16" spans="1:24" s="386" customFormat="1" ht="18" x14ac:dyDescent="0.4">
      <c r="A16" s="99" t="s">
        <v>60</v>
      </c>
      <c r="B16" s="49">
        <v>29</v>
      </c>
      <c r="C16" s="49">
        <v>15</v>
      </c>
      <c r="D16" s="49">
        <v>13</v>
      </c>
      <c r="E16" s="49">
        <v>13</v>
      </c>
      <c r="F16" s="49">
        <v>23</v>
      </c>
      <c r="G16" s="49">
        <v>29</v>
      </c>
      <c r="H16" s="49">
        <v>50</v>
      </c>
      <c r="I16" s="49">
        <v>31</v>
      </c>
      <c r="J16" s="49">
        <v>37</v>
      </c>
      <c r="K16" s="49">
        <v>28</v>
      </c>
      <c r="L16" s="50"/>
      <c r="M16" s="49">
        <v>44</v>
      </c>
      <c r="N16" s="49">
        <v>52</v>
      </c>
      <c r="O16" s="49">
        <v>65</v>
      </c>
      <c r="P16" s="51"/>
      <c r="Q16" s="49">
        <v>65</v>
      </c>
      <c r="R16" s="49">
        <v>96</v>
      </c>
      <c r="S16" s="51"/>
      <c r="T16" s="49">
        <v>78</v>
      </c>
      <c r="U16" s="49">
        <v>146</v>
      </c>
      <c r="V16" s="49">
        <v>136</v>
      </c>
    </row>
    <row r="17" spans="1:23" x14ac:dyDescent="0.25">
      <c r="A17" s="36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36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3" x14ac:dyDescent="0.25">
      <c r="A18" s="363" t="s">
        <v>179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36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3" x14ac:dyDescent="0.25">
      <c r="A19" s="227" t="s">
        <v>170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363"/>
      <c r="M19" s="13"/>
      <c r="N19" s="13"/>
      <c r="O19" s="13"/>
      <c r="P19" s="13"/>
      <c r="Q19" s="13"/>
      <c r="R19" s="13"/>
      <c r="S19" s="13"/>
      <c r="T19" s="13"/>
      <c r="U19" s="13"/>
      <c r="V19" s="13">
        <v>522</v>
      </c>
    </row>
    <row r="20" spans="1:23" ht="15" x14ac:dyDescent="0.2">
      <c r="A20" s="389" t="s">
        <v>171</v>
      </c>
      <c r="B20" s="35">
        <v>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0"/>
      <c r="M20" s="35">
        <v>0</v>
      </c>
      <c r="N20" s="35">
        <v>0</v>
      </c>
      <c r="O20" s="35">
        <v>0</v>
      </c>
      <c r="P20" s="35"/>
      <c r="Q20" s="35">
        <v>0</v>
      </c>
      <c r="R20" s="35">
        <v>0</v>
      </c>
      <c r="S20" s="35"/>
      <c r="T20" s="35">
        <v>0</v>
      </c>
      <c r="U20" s="35">
        <v>0</v>
      </c>
      <c r="V20" s="35">
        <v>0</v>
      </c>
    </row>
    <row r="21" spans="1:23" ht="17.25" x14ac:dyDescent="0.35">
      <c r="A21" s="389" t="s">
        <v>172</v>
      </c>
      <c r="B21" s="362">
        <v>2</v>
      </c>
      <c r="C21" s="362">
        <v>1</v>
      </c>
      <c r="D21" s="362">
        <v>4</v>
      </c>
      <c r="E21" s="362">
        <v>2</v>
      </c>
      <c r="F21" s="362">
        <v>3</v>
      </c>
      <c r="G21" s="362">
        <v>1</v>
      </c>
      <c r="H21" s="362">
        <v>1</v>
      </c>
      <c r="I21" s="362">
        <v>1</v>
      </c>
      <c r="J21" s="362">
        <v>1</v>
      </c>
      <c r="K21" s="362">
        <v>1</v>
      </c>
      <c r="L21" s="351"/>
      <c r="M21" s="362">
        <v>3</v>
      </c>
      <c r="N21" s="362">
        <v>4</v>
      </c>
      <c r="O21" s="362">
        <v>2</v>
      </c>
      <c r="P21" s="362"/>
      <c r="Q21" s="362">
        <v>6</v>
      </c>
      <c r="R21" s="362">
        <v>3</v>
      </c>
      <c r="S21" s="362"/>
      <c r="T21" s="362">
        <v>10</v>
      </c>
      <c r="U21" s="362">
        <v>4</v>
      </c>
      <c r="V21" s="362">
        <v>4</v>
      </c>
    </row>
    <row r="22" spans="1:23" ht="17.25" x14ac:dyDescent="0.35">
      <c r="A22" s="258" t="s">
        <v>107</v>
      </c>
      <c r="B22" s="303">
        <v>2</v>
      </c>
      <c r="C22" s="303">
        <v>1</v>
      </c>
      <c r="D22" s="303">
        <v>4</v>
      </c>
      <c r="E22" s="303">
        <v>2</v>
      </c>
      <c r="F22" s="303">
        <v>3</v>
      </c>
      <c r="G22" s="303">
        <v>1</v>
      </c>
      <c r="H22" s="303">
        <v>1</v>
      </c>
      <c r="I22" s="303">
        <v>1</v>
      </c>
      <c r="J22" s="303">
        <v>1</v>
      </c>
      <c r="K22" s="303">
        <v>1</v>
      </c>
      <c r="L22" s="206"/>
      <c r="M22" s="303">
        <v>3</v>
      </c>
      <c r="N22" s="303">
        <v>4</v>
      </c>
      <c r="O22" s="303">
        <v>2</v>
      </c>
      <c r="P22" s="303"/>
      <c r="Q22" s="303">
        <v>6</v>
      </c>
      <c r="R22" s="303">
        <v>3</v>
      </c>
      <c r="S22" s="303"/>
      <c r="T22" s="303">
        <v>10</v>
      </c>
      <c r="U22" s="303">
        <v>4</v>
      </c>
      <c r="V22" s="303">
        <v>4</v>
      </c>
    </row>
    <row r="23" spans="1:23" ht="15" x14ac:dyDescent="0.2">
      <c r="A23" s="22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0"/>
      <c r="M23" s="35"/>
      <c r="N23" s="35"/>
      <c r="O23" s="35"/>
      <c r="P23" s="35"/>
      <c r="Q23" s="35"/>
      <c r="R23" s="35"/>
      <c r="S23" s="35"/>
      <c r="T23" s="35"/>
      <c r="U23" s="35"/>
      <c r="V23" s="35"/>
    </row>
    <row r="24" spans="1:23" s="361" customFormat="1" ht="17.25" x14ac:dyDescent="0.35">
      <c r="A24" s="227" t="s">
        <v>296</v>
      </c>
      <c r="B24" s="303">
        <v>-5</v>
      </c>
      <c r="C24" s="303">
        <v>-6</v>
      </c>
      <c r="D24" s="303">
        <v>3</v>
      </c>
      <c r="E24" s="303">
        <v>-2</v>
      </c>
      <c r="F24" s="303">
        <v>-10</v>
      </c>
      <c r="G24" s="303">
        <v>-4</v>
      </c>
      <c r="H24" s="303">
        <v>-7</v>
      </c>
      <c r="I24" s="303">
        <v>3</v>
      </c>
      <c r="J24" s="303">
        <v>-7</v>
      </c>
      <c r="K24" s="303">
        <v>0</v>
      </c>
      <c r="L24" s="206"/>
      <c r="M24" s="303">
        <v>-11</v>
      </c>
      <c r="N24" s="303">
        <v>-14</v>
      </c>
      <c r="O24" s="303">
        <v>-7</v>
      </c>
      <c r="P24" s="303"/>
      <c r="Q24" s="303">
        <v>-16</v>
      </c>
      <c r="R24" s="303">
        <v>-4</v>
      </c>
      <c r="S24" s="303"/>
      <c r="T24" s="303">
        <v>-13</v>
      </c>
      <c r="U24" s="303">
        <v>-11</v>
      </c>
      <c r="V24" s="303">
        <v>-7</v>
      </c>
    </row>
    <row r="25" spans="1:23" x14ac:dyDescent="0.25">
      <c r="A25" s="36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36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3" x14ac:dyDescent="0.25">
      <c r="A26" s="355" t="s">
        <v>173</v>
      </c>
      <c r="B26" s="337"/>
      <c r="C26" s="337"/>
      <c r="D26" s="337"/>
      <c r="E26" s="337"/>
      <c r="F26" s="337"/>
      <c r="G26" s="337"/>
      <c r="H26" s="337"/>
      <c r="I26" s="337"/>
      <c r="J26" s="337"/>
      <c r="K26" s="337"/>
      <c r="L26" s="363"/>
      <c r="M26" s="337"/>
      <c r="N26" s="337"/>
      <c r="O26" s="337"/>
      <c r="Q26" s="337"/>
      <c r="R26" s="337"/>
      <c r="T26" s="337"/>
      <c r="U26" s="337"/>
      <c r="V26" s="337"/>
    </row>
    <row r="27" spans="1:23" ht="15" x14ac:dyDescent="0.2">
      <c r="A27" s="229" t="s">
        <v>138</v>
      </c>
      <c r="B27" s="306">
        <v>0.63100000000000001</v>
      </c>
      <c r="C27" s="306">
        <v>0.65200000000000002</v>
      </c>
      <c r="D27" s="306">
        <v>0.68200000000000005</v>
      </c>
      <c r="E27" s="306">
        <v>0.66500000000000004</v>
      </c>
      <c r="F27" s="306">
        <v>0.66100000000000003</v>
      </c>
      <c r="G27" s="306">
        <v>0.624</v>
      </c>
      <c r="H27" s="306">
        <v>0.61099999999999999</v>
      </c>
      <c r="I27" s="306">
        <v>0.64200000000000002</v>
      </c>
      <c r="J27" s="306">
        <v>0.61899999999999999</v>
      </c>
      <c r="K27" s="306">
        <v>0.64400000000000002</v>
      </c>
      <c r="L27" s="306"/>
      <c r="M27" s="306">
        <v>0.64100000000000001</v>
      </c>
      <c r="N27" s="306">
        <v>0.64200000000000002</v>
      </c>
      <c r="O27" s="306">
        <v>0.63100000000000001</v>
      </c>
      <c r="P27" s="107"/>
      <c r="Q27" s="306">
        <v>0.65</v>
      </c>
      <c r="R27" s="306">
        <v>0.63500000000000001</v>
      </c>
      <c r="S27" s="107"/>
      <c r="T27" s="306">
        <v>0.65800000000000003</v>
      </c>
      <c r="U27" s="306">
        <v>0.629</v>
      </c>
      <c r="V27" s="306">
        <v>0.627</v>
      </c>
    </row>
    <row r="28" spans="1:23" ht="15" x14ac:dyDescent="0.2">
      <c r="A28" s="229" t="s">
        <v>246</v>
      </c>
      <c r="B28" s="307">
        <v>0.316</v>
      </c>
      <c r="C28" s="307">
        <v>0.318</v>
      </c>
      <c r="D28" s="307">
        <v>0.29199999999999998</v>
      </c>
      <c r="E28" s="307">
        <v>0.309</v>
      </c>
      <c r="F28" s="307">
        <v>0.29199999999999998</v>
      </c>
      <c r="G28" s="307">
        <v>0.31900000000000001</v>
      </c>
      <c r="H28" s="307">
        <v>0.29099999999999998</v>
      </c>
      <c r="I28" s="307">
        <v>0.29599999999999999</v>
      </c>
      <c r="J28" s="307">
        <v>0.308</v>
      </c>
      <c r="K28" s="307">
        <v>0.29799999999999999</v>
      </c>
      <c r="L28" s="307"/>
      <c r="M28" s="307">
        <v>0.317</v>
      </c>
      <c r="N28" s="307">
        <v>0.30599999999999999</v>
      </c>
      <c r="O28" s="307">
        <v>0.30299999999999999</v>
      </c>
      <c r="P28" s="108"/>
      <c r="Q28" s="307">
        <v>0.307</v>
      </c>
      <c r="R28" s="307">
        <v>0.30099999999999999</v>
      </c>
      <c r="S28" s="108"/>
      <c r="T28" s="307">
        <v>0.30299999999999999</v>
      </c>
      <c r="U28" s="307">
        <v>0.29799999999999999</v>
      </c>
      <c r="V28" s="307">
        <v>0.29599999999999999</v>
      </c>
    </row>
    <row r="29" spans="1:23" s="386" customFormat="1" x14ac:dyDescent="0.25">
      <c r="A29" s="99" t="s">
        <v>59</v>
      </c>
      <c r="B29" s="109">
        <v>0.94700000000000006</v>
      </c>
      <c r="C29" s="109">
        <v>0.97</v>
      </c>
      <c r="D29" s="109">
        <v>0.97399999999999998</v>
      </c>
      <c r="E29" s="109">
        <v>0.97399999999999998</v>
      </c>
      <c r="F29" s="109">
        <v>0.95300000000000007</v>
      </c>
      <c r="G29" s="109">
        <v>0.94300000000000006</v>
      </c>
      <c r="H29" s="109">
        <v>0.90199999999999991</v>
      </c>
      <c r="I29" s="109">
        <v>0.93799999999999994</v>
      </c>
      <c r="J29" s="109">
        <v>0.92700000000000005</v>
      </c>
      <c r="K29" s="109">
        <v>0.94199999999999995</v>
      </c>
      <c r="L29" s="110"/>
      <c r="M29" s="109">
        <v>0.95799999999999996</v>
      </c>
      <c r="N29" s="109">
        <v>0.94799999999999995</v>
      </c>
      <c r="O29" s="109">
        <v>0.93399999999999994</v>
      </c>
      <c r="P29" s="111"/>
      <c r="Q29" s="109">
        <v>0.95700000000000007</v>
      </c>
      <c r="R29" s="109">
        <v>0.93599999999999994</v>
      </c>
      <c r="S29" s="111"/>
      <c r="T29" s="109">
        <v>0.96100000000000008</v>
      </c>
      <c r="U29" s="109">
        <v>0.92700000000000005</v>
      </c>
      <c r="V29" s="109">
        <v>0.92300000000000004</v>
      </c>
    </row>
    <row r="30" spans="1:23" ht="15.75" customHeight="1" x14ac:dyDescent="0.2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</row>
    <row r="31" spans="1:23" ht="15.75" customHeight="1" x14ac:dyDescent="0.25">
      <c r="A31" s="379" t="s">
        <v>297</v>
      </c>
      <c r="B31" s="308">
        <v>0.95199999999999996</v>
      </c>
      <c r="C31" s="308">
        <v>0.97899999999999998</v>
      </c>
      <c r="D31" s="308">
        <v>0.96099999999999997</v>
      </c>
      <c r="E31" s="308">
        <v>0.97399999999999998</v>
      </c>
      <c r="F31" s="308">
        <v>0.96599999999999997</v>
      </c>
      <c r="G31" s="308">
        <v>0.94899999999999995</v>
      </c>
      <c r="H31" s="308">
        <v>0.91400000000000003</v>
      </c>
      <c r="I31" s="308">
        <v>0.92900000000000005</v>
      </c>
      <c r="J31" s="308">
        <v>0.94</v>
      </c>
      <c r="K31" s="308">
        <v>0.93899999999999995</v>
      </c>
      <c r="L31" s="308"/>
      <c r="M31" s="308">
        <v>0.96499999999999997</v>
      </c>
      <c r="N31" s="308">
        <v>0.95799999999999996</v>
      </c>
      <c r="O31" s="308">
        <v>0.94</v>
      </c>
      <c r="P31" s="308"/>
      <c r="Q31" s="308">
        <v>0.96399999999999997</v>
      </c>
      <c r="R31" s="308">
        <v>0.93600000000000005</v>
      </c>
      <c r="S31" s="308"/>
      <c r="T31" s="308">
        <v>0.96299999999999997</v>
      </c>
      <c r="U31" s="308">
        <v>0.93</v>
      </c>
      <c r="V31" s="308">
        <v>0.92500000000000004</v>
      </c>
      <c r="W31" s="266"/>
    </row>
    <row r="32" spans="1:23" ht="15.75" customHeight="1" x14ac:dyDescent="0.2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</row>
    <row r="33" spans="1:22" ht="15.75" customHeight="1" x14ac:dyDescent="0.2">
      <c r="A33" s="355" t="s">
        <v>108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</row>
    <row r="34" spans="1:22" ht="15.75" customHeight="1" x14ac:dyDescent="0.2">
      <c r="A34" s="211" t="s">
        <v>180</v>
      </c>
      <c r="B34" s="301">
        <v>0.63600000000000001</v>
      </c>
      <c r="C34" s="301">
        <v>0.66100000000000003</v>
      </c>
      <c r="D34" s="301">
        <v>0.66900000000000004</v>
      </c>
      <c r="E34" s="301">
        <v>0.66500000000000004</v>
      </c>
      <c r="F34" s="301">
        <v>0.67400000000000004</v>
      </c>
      <c r="G34" s="301">
        <v>0.63</v>
      </c>
      <c r="H34" s="301">
        <v>0.623</v>
      </c>
      <c r="I34" s="301">
        <v>0.63300000000000001</v>
      </c>
      <c r="J34" s="301">
        <v>0.63200000000000001</v>
      </c>
      <c r="K34" s="301">
        <v>0.64100000000000001</v>
      </c>
      <c r="L34" s="317"/>
      <c r="M34" s="301">
        <v>0.64800000000000002</v>
      </c>
      <c r="N34" s="301">
        <v>0.65200000000000002</v>
      </c>
      <c r="O34" s="301">
        <v>0.63700000000000001</v>
      </c>
      <c r="P34" s="317"/>
      <c r="Q34" s="301">
        <v>0.65700000000000003</v>
      </c>
      <c r="R34" s="301">
        <v>0.63500000000000001</v>
      </c>
      <c r="S34" s="317"/>
      <c r="T34" s="301">
        <v>0.66</v>
      </c>
      <c r="U34" s="301">
        <v>0.63200000000000001</v>
      </c>
      <c r="V34" s="301">
        <v>0.629</v>
      </c>
    </row>
    <row r="35" spans="1:22" ht="15.75" customHeight="1" x14ac:dyDescent="0.2">
      <c r="A35" s="211" t="s">
        <v>298</v>
      </c>
      <c r="B35" s="317">
        <v>-8.9999999999999993E-3</v>
      </c>
      <c r="C35" s="317">
        <v>-1.0999999999999999E-2</v>
      </c>
      <c r="D35" s="317">
        <v>5.0000000000000001E-3</v>
      </c>
      <c r="E35" s="317">
        <v>-3.0000000000000001E-3</v>
      </c>
      <c r="F35" s="317">
        <v>-0.02</v>
      </c>
      <c r="G35" s="317">
        <v>-7.0000000000000001E-3</v>
      </c>
      <c r="H35" s="317">
        <v>-1.4E-2</v>
      </c>
      <c r="I35" s="317">
        <v>6.0000000000000001E-3</v>
      </c>
      <c r="J35" s="317">
        <v>-1.4E-2</v>
      </c>
      <c r="K35" s="317">
        <v>0</v>
      </c>
      <c r="L35" s="317"/>
      <c r="M35" s="317">
        <v>-0.01</v>
      </c>
      <c r="N35" s="317">
        <v>-1.4E-2</v>
      </c>
      <c r="O35" s="317">
        <v>-8.0000000000000002E-3</v>
      </c>
      <c r="P35" s="317"/>
      <c r="Q35" s="317">
        <v>-1.1000000000000001E-2</v>
      </c>
      <c r="R35" s="317">
        <v>-2E-3</v>
      </c>
      <c r="S35" s="317"/>
      <c r="T35" s="317">
        <v>-7.0000000000000001E-3</v>
      </c>
      <c r="U35" s="317">
        <v>-5.0000000000000001E-3</v>
      </c>
      <c r="V35" s="317">
        <v>-4.0000000000000001E-3</v>
      </c>
    </row>
    <row r="36" spans="1:22" ht="15.75" customHeight="1" x14ac:dyDescent="0.2">
      <c r="A36" s="211" t="s">
        <v>174</v>
      </c>
      <c r="B36" s="302">
        <v>4.0000000000000001E-3</v>
      </c>
      <c r="C36" s="302">
        <v>2E-3</v>
      </c>
      <c r="D36" s="302">
        <v>8.0000000000000002E-3</v>
      </c>
      <c r="E36" s="302">
        <v>3.0000000000000001E-3</v>
      </c>
      <c r="F36" s="302">
        <v>7.0000000000000001E-3</v>
      </c>
      <c r="G36" s="302">
        <v>1E-3</v>
      </c>
      <c r="H36" s="302">
        <v>2E-3</v>
      </c>
      <c r="I36" s="302">
        <v>3.0000000000000001E-3</v>
      </c>
      <c r="J36" s="302">
        <v>1E-3</v>
      </c>
      <c r="K36" s="302">
        <v>3.0000000000000001E-3</v>
      </c>
      <c r="L36" s="317"/>
      <c r="M36" s="302">
        <v>3.0000000000000001E-3</v>
      </c>
      <c r="N36" s="302">
        <v>4.0000000000000001E-3</v>
      </c>
      <c r="O36" s="302">
        <v>2E-3</v>
      </c>
      <c r="P36" s="317"/>
      <c r="Q36" s="302">
        <v>4.0000000000000001E-3</v>
      </c>
      <c r="R36" s="302">
        <v>2E-3</v>
      </c>
      <c r="S36" s="317"/>
      <c r="T36" s="302">
        <v>5.0000000000000001E-3</v>
      </c>
      <c r="U36" s="302">
        <v>2E-3</v>
      </c>
      <c r="V36" s="302">
        <v>2E-3</v>
      </c>
    </row>
    <row r="37" spans="1:22" ht="15.75" customHeight="1" x14ac:dyDescent="0.25">
      <c r="A37" s="53" t="s">
        <v>138</v>
      </c>
      <c r="B37" s="390">
        <v>0.63100000000000001</v>
      </c>
      <c r="C37" s="390">
        <v>0.65200000000000002</v>
      </c>
      <c r="D37" s="390">
        <v>0.68200000000000005</v>
      </c>
      <c r="E37" s="390">
        <v>0.66500000000000004</v>
      </c>
      <c r="F37" s="390">
        <v>0.66100000000000003</v>
      </c>
      <c r="G37" s="390">
        <v>0.624</v>
      </c>
      <c r="H37" s="390">
        <v>0.61099999999999999</v>
      </c>
      <c r="I37" s="390">
        <v>0.64200000000000002</v>
      </c>
      <c r="J37" s="390">
        <v>0.61899999999999999</v>
      </c>
      <c r="K37" s="390">
        <v>0.64400000000000002</v>
      </c>
      <c r="L37" s="72"/>
      <c r="M37" s="390">
        <v>0.64100000000000001</v>
      </c>
      <c r="N37" s="390">
        <v>0.64200000000000002</v>
      </c>
      <c r="O37" s="390">
        <v>0.63100000000000001</v>
      </c>
      <c r="P37" s="72"/>
      <c r="Q37" s="390">
        <v>0.65</v>
      </c>
      <c r="R37" s="390">
        <v>0.63500000000000001</v>
      </c>
      <c r="S37" s="72"/>
      <c r="T37" s="390">
        <v>0.65800000000000003</v>
      </c>
      <c r="U37" s="390">
        <v>0.629</v>
      </c>
      <c r="V37" s="390">
        <v>0.627</v>
      </c>
    </row>
  </sheetData>
  <sheetProtection password="CBFD" sheet="1" objects="1" scenarios="1"/>
  <mergeCells count="3">
    <mergeCell ref="T5:U5"/>
    <mergeCell ref="B5:F5"/>
    <mergeCell ref="M5:N5"/>
  </mergeCells>
  <pageMargins left="0.7" right="0.7" top="0.75" bottom="0.25" header="0.3" footer="0.05"/>
  <pageSetup scale="75" orientation="landscape" r:id="rId1"/>
  <headerFooter>
    <oddHeader>&amp;R&amp;G</oddHeader>
    <oddFooter>&amp;CPage 9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35</vt:i4>
      </vt:variant>
    </vt:vector>
  </HeadingPairs>
  <TitlesOfParts>
    <vt:vector size="64" baseType="lpstr">
      <vt:lpstr>Cover Page</vt:lpstr>
      <vt:lpstr>Contents</vt:lpstr>
      <vt:lpstr>Pg 3 Highlights</vt:lpstr>
      <vt:lpstr>Pg 4 Earnings</vt:lpstr>
      <vt:lpstr>Pg 5 Earnings Per Share</vt:lpstr>
      <vt:lpstr>Pg 6 P&amp;C_UW</vt:lpstr>
      <vt:lpstr>Pg 7 P&amp;C_Specialty_UW</vt:lpstr>
      <vt:lpstr>Pg 8 P&amp;C_P&amp;T_UW</vt:lpstr>
      <vt:lpstr>Pg 9 P&amp;C_SC_UW</vt:lpstr>
      <vt:lpstr>Pg 10 P&amp;C_SF_UW</vt:lpstr>
      <vt:lpstr>Pg 11 P&amp;C_Spec_Other_UW</vt:lpstr>
      <vt:lpstr>Pg 12 Annuity Results</vt:lpstr>
      <vt:lpstr>Pg 13 Annuity Benefit Expense</vt:lpstr>
      <vt:lpstr>Pg 14 Annuity_Spread</vt:lpstr>
      <vt:lpstr>Pg 15 Annuity STAT Premiums</vt:lpstr>
      <vt:lpstr>Pg 16 Annuity_Benefits_Accum</vt:lpstr>
      <vt:lpstr>Pg 17 Balance Sheet</vt:lpstr>
      <vt:lpstr>Pg 18 Book Value</vt:lpstr>
      <vt:lpstr>Pg 19 Capitalization</vt:lpstr>
      <vt:lpstr>Pg 20 Additional Supp Data</vt:lpstr>
      <vt:lpstr>Pg 21 Inv_Schedule</vt:lpstr>
      <vt:lpstr>Pg 22 Qtr_NII</vt:lpstr>
      <vt:lpstr>Pg 23 Inv_FM_Cons</vt:lpstr>
      <vt:lpstr>Pg 24 Inv_FM_Segment</vt:lpstr>
      <vt:lpstr>Pg 25 FM Rating</vt:lpstr>
      <vt:lpstr>Pg 26 Inv_MBS_Cons</vt:lpstr>
      <vt:lpstr>Pg 27 Inv_MBS_Segment</vt:lpstr>
      <vt:lpstr>Pg 28 MBS Rating</vt:lpstr>
      <vt:lpstr>Pg 29 FM_Rating_Type</vt:lpstr>
      <vt:lpstr>Annuity_Benefit_Expense</vt:lpstr>
      <vt:lpstr>Annuity_Benifits_Accum</vt:lpstr>
      <vt:lpstr>'Pg 13 Annuity Benefit Expense'!Annuity_Results</vt:lpstr>
      <vt:lpstr>Annuity_Results</vt:lpstr>
      <vt:lpstr>Annuity_Spread</vt:lpstr>
      <vt:lpstr>Annuity_STAT_Prem</vt:lpstr>
      <vt:lpstr>Balance_Sheet</vt:lpstr>
      <vt:lpstr>Book_Value</vt:lpstr>
      <vt:lpstr>'Pg 20 Additional Supp Data'!Capitalization</vt:lpstr>
      <vt:lpstr>Capitalization</vt:lpstr>
      <vt:lpstr>Earnings_Per_Share</vt:lpstr>
      <vt:lpstr>FM_Rating_Designation</vt:lpstr>
      <vt:lpstr>Highlights</vt:lpstr>
      <vt:lpstr>'Pg 22 Qtr_NII'!Inv_by_Seg</vt:lpstr>
      <vt:lpstr>Inv_by_Seg</vt:lpstr>
      <vt:lpstr>Inv_FM_Cons</vt:lpstr>
      <vt:lpstr>Inv_FM_Segment</vt:lpstr>
      <vt:lpstr>Inv_MBS_Cons</vt:lpstr>
      <vt:lpstr>'Pg 29 FM_Rating_Type'!Inv_MBS_Rating</vt:lpstr>
      <vt:lpstr>Inv_MBS_Rating</vt:lpstr>
      <vt:lpstr>Inv_MBS_Segment</vt:lpstr>
      <vt:lpstr>MBS_Cons_Port</vt:lpstr>
      <vt:lpstr>PC_OTHER_UW</vt:lpstr>
      <vt:lpstr>PC_PT_UW</vt:lpstr>
      <vt:lpstr>PC_SC_UW</vt:lpstr>
      <vt:lpstr>PC_SF_UW</vt:lpstr>
      <vt:lpstr>PC_Specialty_UW</vt:lpstr>
      <vt:lpstr>PC_UW</vt:lpstr>
      <vt:lpstr>'Pg 13 Annuity Benefit Expense'!Print_Area</vt:lpstr>
      <vt:lpstr>'Pg 18 Book Value'!Print_Area</vt:lpstr>
      <vt:lpstr>'Pg 22 Qtr_NII'!Print_Area</vt:lpstr>
      <vt:lpstr>'Pg 6 P&amp;C_UW'!Print_Area</vt:lpstr>
      <vt:lpstr>Qtr_NII</vt:lpstr>
      <vt:lpstr>'Pg 5 Earnings Per Share'!Summary_of_Earnings</vt:lpstr>
      <vt:lpstr>Summary_of_Earnings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Nhung Vu</dc:creator>
  <cp:lastModifiedBy>Ingram, Rich</cp:lastModifiedBy>
  <cp:lastPrinted>2017-07-28T19:17:53Z</cp:lastPrinted>
  <dcterms:created xsi:type="dcterms:W3CDTF">2000-05-16T15:41:42Z</dcterms:created>
  <dcterms:modified xsi:type="dcterms:W3CDTF">2017-08-01T18:09:13Z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6" name="_NewReviewCycle">
    <vt:lpwstr/>
  </property>
  <property fmtid="{D5CDD505-2E9C-101B-9397-08002B2CF9AE}" pid="9" name="{A44787D4-0540-4523-9961-78E4036D8C6D}">
    <vt:lpwstr>{055FA28F-D429-46B9-9556-232DDB3395D8}</vt:lpwstr>
  </property>
  <property fmtid="{D5CDD505-2E9C-101B-9397-08002B2CF9AE}" pid="10" name="SV_QUERY_LIST_4F35BF76-6C0D-4D9B-82B2-816C12CF3733">
    <vt:lpwstr>empty_477D106A-C0D6-4607-AEBD-E2C9D60EA279</vt:lpwstr>
  </property>
</Properties>
</file>